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V:\Projects\Active Projects\2019 Start-Up Business Contest\Contest Entry Documents\"/>
    </mc:Choice>
  </mc:AlternateContent>
  <xr:revisionPtr revIDLastSave="0" documentId="8_{A9BB12F8-E7F5-46E9-B6EA-E6A9814DC3E5}" xr6:coauthVersionLast="41" xr6:coauthVersionMax="41" xr10:uidLastSave="{00000000-0000-0000-0000-000000000000}"/>
  <workbookProtection workbookPassword="CA39" lockStructure="1"/>
  <bookViews>
    <workbookView xWindow="28680" yWindow="-120" windowWidth="29040" windowHeight="15840" tabRatio="599" xr2:uid="{00000000-000D-0000-FFFF-FFFF00000000}"/>
  </bookViews>
  <sheets>
    <sheet name="Products &amp; Services" sheetId="30" r:id="rId1"/>
    <sheet name="Sales Forecast" sheetId="24" r:id="rId2"/>
    <sheet name="Cashflow Projection" sheetId="1" r:id="rId3"/>
    <sheet name="Owner's Drawings" sheetId="33" r:id="rId4"/>
  </sheets>
  <externalReferences>
    <externalReference r:id="rId5"/>
    <externalReference r:id="rId6"/>
  </externalReferences>
  <definedNames>
    <definedName name="Months" localSheetId="3">[1]Months!$A$1:$B$24</definedName>
    <definedName name="Months" localSheetId="0">[1]Months!$A$1:$B$24</definedName>
    <definedName name="Months">[2]Months!$A$1:$B$24</definedName>
    <definedName name="_xlnm.Print_Area" localSheetId="2">'Cashflow Projection'!$B$1:$Q$48</definedName>
    <definedName name="_xlnm.Print_Area" localSheetId="0">'Products &amp; Services'!$B$1:$I$23</definedName>
    <definedName name="_xlnm.Print_Area" localSheetId="1">'Sales Forecast'!$B$2:$U$55</definedName>
    <definedName name="_xlnm.Print_Titles" localSheetId="2">'Cashflow Projection'!$1:$1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1" l="1"/>
  <c r="F37" i="1"/>
  <c r="G37" i="1"/>
  <c r="E1" i="1" l="1"/>
  <c r="E17" i="30" l="1"/>
  <c r="Q40" i="1" l="1"/>
  <c r="Q39" i="1"/>
  <c r="Q24" i="1"/>
  <c r="Q25" i="1"/>
  <c r="G57" i="24" l="1"/>
  <c r="E18" i="30" l="1"/>
  <c r="Q15" i="1" l="1"/>
  <c r="Q16" i="1"/>
  <c r="Q17" i="1"/>
  <c r="Q18" i="1"/>
  <c r="Q19" i="1"/>
  <c r="Q20" i="1"/>
  <c r="Q21" i="1"/>
  <c r="Q22" i="1"/>
  <c r="Q23" i="1"/>
  <c r="Q26" i="1"/>
  <c r="Q27" i="1"/>
  <c r="Q28" i="1"/>
  <c r="Q29" i="1"/>
  <c r="Q30" i="1"/>
  <c r="Q31" i="1"/>
  <c r="Q32" i="1"/>
  <c r="Q33" i="1"/>
  <c r="Q34" i="1"/>
  <c r="Q35" i="1"/>
  <c r="Q36" i="1"/>
  <c r="Q41" i="1"/>
  <c r="S61" i="24"/>
  <c r="C7" i="1" l="1"/>
  <c r="C6" i="1"/>
  <c r="E7" i="1" l="1"/>
  <c r="Q8" i="1"/>
  <c r="Q9" i="1"/>
  <c r="Q10" i="1"/>
  <c r="H37" i="1"/>
  <c r="I37" i="1"/>
  <c r="J37" i="1"/>
  <c r="K37" i="1"/>
  <c r="L37" i="1"/>
  <c r="M37" i="1"/>
  <c r="N37" i="1"/>
  <c r="O37" i="1"/>
  <c r="P37" i="1"/>
  <c r="E38" i="1"/>
  <c r="F38" i="1"/>
  <c r="G38" i="1"/>
  <c r="H38" i="1"/>
  <c r="I38" i="1"/>
  <c r="J38" i="1"/>
  <c r="K38" i="1"/>
  <c r="L38" i="1"/>
  <c r="M38" i="1"/>
  <c r="N38" i="1"/>
  <c r="O38" i="1"/>
  <c r="P38" i="1"/>
  <c r="E23" i="30"/>
  <c r="E22" i="30"/>
  <c r="F38" i="24" s="1"/>
  <c r="E21" i="30"/>
  <c r="F32" i="24" s="1"/>
  <c r="E20" i="30"/>
  <c r="E19" i="30"/>
  <c r="F20" i="24" s="1"/>
  <c r="F8" i="24"/>
  <c r="F1" i="1"/>
  <c r="G1" i="1" s="1"/>
  <c r="H1" i="1" s="1"/>
  <c r="I1" i="1" s="1"/>
  <c r="J1" i="1" s="1"/>
  <c r="K1" i="1" s="1"/>
  <c r="L1" i="1" s="1"/>
  <c r="M1" i="1" s="1"/>
  <c r="N1" i="1" s="1"/>
  <c r="O1" i="1" s="1"/>
  <c r="P1" i="1" s="1"/>
  <c r="D11" i="1"/>
  <c r="D42" i="1" s="1"/>
  <c r="D46" i="1" s="1"/>
  <c r="D48" i="1" s="1"/>
  <c r="R45" i="1"/>
  <c r="R48" i="1"/>
  <c r="L43" i="33"/>
  <c r="L48" i="33" s="1"/>
  <c r="L27" i="33" s="1"/>
  <c r="L26" i="33"/>
  <c r="C40" i="24"/>
  <c r="C34" i="24"/>
  <c r="C28" i="24"/>
  <c r="C22" i="24"/>
  <c r="C16" i="24"/>
  <c r="C10" i="24"/>
  <c r="C4" i="24"/>
  <c r="F44" i="24"/>
  <c r="D44" i="24"/>
  <c r="D38" i="24"/>
  <c r="D32" i="24"/>
  <c r="F26" i="24"/>
  <c r="D26" i="24"/>
  <c r="L26" i="24" s="1"/>
  <c r="D20" i="24"/>
  <c r="F14" i="24"/>
  <c r="D14" i="24"/>
  <c r="D8" i="24"/>
  <c r="F41" i="24"/>
  <c r="O41" i="24" s="1"/>
  <c r="O43" i="24" s="1"/>
  <c r="F35" i="24"/>
  <c r="O35" i="24" s="1"/>
  <c r="O37" i="24" s="1"/>
  <c r="F29" i="24"/>
  <c r="Q29" i="24" s="1"/>
  <c r="Q31" i="24" s="1"/>
  <c r="F23" i="24"/>
  <c r="N23" i="24" s="1"/>
  <c r="N25" i="24" s="1"/>
  <c r="F17" i="24"/>
  <c r="R17" i="24" s="1"/>
  <c r="R19" i="24" s="1"/>
  <c r="F11" i="24"/>
  <c r="Q11" i="24" s="1"/>
  <c r="Q13" i="24" s="1"/>
  <c r="F5" i="24"/>
  <c r="H5" i="24" s="1"/>
  <c r="H7" i="24" s="1"/>
  <c r="S6" i="24"/>
  <c r="U6" i="24" s="1"/>
  <c r="S12" i="24"/>
  <c r="U12" i="24" s="1"/>
  <c r="S18" i="24"/>
  <c r="U18" i="24" s="1"/>
  <c r="S24" i="24"/>
  <c r="U24" i="24" s="1"/>
  <c r="S30" i="24"/>
  <c r="U30" i="24" s="1"/>
  <c r="S36" i="24"/>
  <c r="U36" i="24" s="1"/>
  <c r="S42" i="24"/>
  <c r="U42" i="24" s="1"/>
  <c r="G51" i="24"/>
  <c r="H51" i="24" s="1"/>
  <c r="I51" i="24" s="1"/>
  <c r="J51" i="24" s="1"/>
  <c r="K51" i="24" s="1"/>
  <c r="L51" i="24" s="1"/>
  <c r="M51" i="24" s="1"/>
  <c r="N51" i="24" s="1"/>
  <c r="O51" i="24" s="1"/>
  <c r="P51" i="24" s="1"/>
  <c r="Q51" i="24" s="1"/>
  <c r="R51" i="24" s="1"/>
  <c r="H2" i="24"/>
  <c r="I2" i="24" s="1"/>
  <c r="J2" i="24" s="1"/>
  <c r="K2" i="24" s="1"/>
  <c r="L2" i="24" s="1"/>
  <c r="M2" i="24" s="1"/>
  <c r="N2" i="24" s="1"/>
  <c r="O2" i="24" s="1"/>
  <c r="P2" i="24" s="1"/>
  <c r="Q2" i="24" s="1"/>
  <c r="R2" i="24" s="1"/>
  <c r="R22" i="1"/>
  <c r="R34" i="1"/>
  <c r="R20" i="1"/>
  <c r="R15" i="1"/>
  <c r="R33" i="1"/>
  <c r="R28" i="1"/>
  <c r="R41" i="24"/>
  <c r="R43" i="24" s="1"/>
  <c r="R19" i="1"/>
  <c r="Q23" i="24"/>
  <c r="Q25" i="24" s="1"/>
  <c r="O23" i="24"/>
  <c r="O25" i="24" s="1"/>
  <c r="Q17" i="24"/>
  <c r="Q19" i="24" s="1"/>
  <c r="K17" i="24"/>
  <c r="K19" i="24" s="1"/>
  <c r="Q14" i="24"/>
  <c r="R11" i="24" l="1"/>
  <c r="R13" i="24" s="1"/>
  <c r="J44" i="24"/>
  <c r="P11" i="24"/>
  <c r="P13" i="24" s="1"/>
  <c r="I5" i="24"/>
  <c r="I7" i="24" s="1"/>
  <c r="J32" i="24"/>
  <c r="Q32" i="24"/>
  <c r="G32" i="24"/>
  <c r="H32" i="24"/>
  <c r="J5" i="24"/>
  <c r="J7" i="24" s="1"/>
  <c r="G23" i="24"/>
  <c r="G25" i="24" s="1"/>
  <c r="I23" i="24"/>
  <c r="I25" i="24" s="1"/>
  <c r="R23" i="24"/>
  <c r="R25" i="24" s="1"/>
  <c r="S25" i="24" s="1"/>
  <c r="U25" i="24" s="1"/>
  <c r="I44" i="24"/>
  <c r="M23" i="24"/>
  <c r="M25" i="24" s="1"/>
  <c r="P23" i="24"/>
  <c r="P25" i="24" s="1"/>
  <c r="K23" i="24"/>
  <c r="K25" i="24" s="1"/>
  <c r="I32" i="24"/>
  <c r="I11" i="24"/>
  <c r="I13" i="24" s="1"/>
  <c r="L23" i="24"/>
  <c r="L25" i="24" s="1"/>
  <c r="J23" i="24"/>
  <c r="J25" i="24" s="1"/>
  <c r="M5" i="24"/>
  <c r="M7" i="24" s="1"/>
  <c r="M8" i="24" s="1"/>
  <c r="K35" i="24"/>
  <c r="K37" i="24" s="1"/>
  <c r="L35" i="24"/>
  <c r="L37" i="24" s="1"/>
  <c r="Q38" i="1"/>
  <c r="R38" i="1" s="1"/>
  <c r="Q37" i="1"/>
  <c r="K14" i="24"/>
  <c r="P5" i="24"/>
  <c r="P7" i="24" s="1"/>
  <c r="P8" i="24" s="1"/>
  <c r="O5" i="24"/>
  <c r="O7" i="24" s="1"/>
  <c r="K5" i="24"/>
  <c r="K7" i="24" s="1"/>
  <c r="R5" i="24"/>
  <c r="R7" i="24" s="1"/>
  <c r="R8" i="24" s="1"/>
  <c r="Q5" i="24"/>
  <c r="Q7" i="24" s="1"/>
  <c r="Q8" i="24" s="1"/>
  <c r="N5" i="24"/>
  <c r="N7" i="24" s="1"/>
  <c r="L32" i="24"/>
  <c r="P32" i="24"/>
  <c r="O17" i="24"/>
  <c r="O19" i="24" s="1"/>
  <c r="M17" i="24"/>
  <c r="M19" i="24" s="1"/>
  <c r="P17" i="24"/>
  <c r="P19" i="24" s="1"/>
  <c r="L5" i="24"/>
  <c r="L7" i="24" s="1"/>
  <c r="G5" i="24"/>
  <c r="G7" i="24" s="1"/>
  <c r="G8" i="24" s="1"/>
  <c r="H57" i="24" s="1"/>
  <c r="I57" i="24" s="1"/>
  <c r="J57" i="24" s="1"/>
  <c r="K57" i="24" s="1"/>
  <c r="L57" i="24" s="1"/>
  <c r="M57" i="24" s="1"/>
  <c r="N57" i="24" s="1"/>
  <c r="O57" i="24" s="1"/>
  <c r="P57" i="24" s="1"/>
  <c r="Q57" i="24" s="1"/>
  <c r="R57" i="24" s="1"/>
  <c r="K41" i="24"/>
  <c r="K43" i="24" s="1"/>
  <c r="Q41" i="24"/>
  <c r="Q43" i="24" s="1"/>
  <c r="H41" i="24"/>
  <c r="H43" i="24" s="1"/>
  <c r="N32" i="24"/>
  <c r="H23" i="24"/>
  <c r="H25" i="24" s="1"/>
  <c r="R35" i="24"/>
  <c r="R37" i="24" s="1"/>
  <c r="L14" i="24"/>
  <c r="R26" i="24"/>
  <c r="H44" i="24"/>
  <c r="H14" i="24"/>
  <c r="R14" i="24"/>
  <c r="O26" i="24"/>
  <c r="R44" i="24"/>
  <c r="M41" i="24"/>
  <c r="M43" i="24" s="1"/>
  <c r="P41" i="24"/>
  <c r="P43" i="24" s="1"/>
  <c r="J41" i="24"/>
  <c r="J43" i="24" s="1"/>
  <c r="G29" i="24"/>
  <c r="G31" i="24" s="1"/>
  <c r="J29" i="24"/>
  <c r="J31" i="24" s="1"/>
  <c r="I38" i="24"/>
  <c r="R38" i="24"/>
  <c r="J38" i="24"/>
  <c r="H38" i="24"/>
  <c r="G38" i="24"/>
  <c r="M38" i="24"/>
  <c r="K38" i="24"/>
  <c r="P38" i="24"/>
  <c r="L38" i="24"/>
  <c r="M11" i="24"/>
  <c r="M13" i="24" s="1"/>
  <c r="G26" i="24"/>
  <c r="N44" i="24"/>
  <c r="J14" i="24"/>
  <c r="S26" i="24"/>
  <c r="U26" i="24" s="1"/>
  <c r="M26" i="24"/>
  <c r="G14" i="24"/>
  <c r="J26" i="24"/>
  <c r="J11" i="24"/>
  <c r="J13" i="24" s="1"/>
  <c r="G11" i="24"/>
  <c r="G13" i="24" s="1"/>
  <c r="H11" i="24"/>
  <c r="H13" i="24" s="1"/>
  <c r="N14" i="24"/>
  <c r="K44" i="24"/>
  <c r="P44" i="24"/>
  <c r="O38" i="24"/>
  <c r="L29" i="33"/>
  <c r="R36" i="1"/>
  <c r="L11" i="24"/>
  <c r="L13" i="24" s="1"/>
  <c r="I14" i="24"/>
  <c r="S14" i="24"/>
  <c r="U14" i="24" s="1"/>
  <c r="Q26" i="24"/>
  <c r="L44" i="24"/>
  <c r="G44" i="24"/>
  <c r="O32" i="24"/>
  <c r="I26" i="24"/>
  <c r="O44" i="24"/>
  <c r="P14" i="24"/>
  <c r="G35" i="24"/>
  <c r="G37" i="24" s="1"/>
  <c r="N35" i="24"/>
  <c r="N37" i="24" s="1"/>
  <c r="N26" i="24"/>
  <c r="K32" i="24"/>
  <c r="H29" i="24"/>
  <c r="H31" i="24" s="1"/>
  <c r="O11" i="24"/>
  <c r="O13" i="24" s="1"/>
  <c r="N11" i="24"/>
  <c r="N13" i="24" s="1"/>
  <c r="M14" i="24"/>
  <c r="R32" i="24"/>
  <c r="P26" i="24"/>
  <c r="L17" i="24"/>
  <c r="L19" i="24" s="1"/>
  <c r="N17" i="24"/>
  <c r="N19" i="24" s="1"/>
  <c r="M44" i="24"/>
  <c r="M32" i="24"/>
  <c r="O14" i="24"/>
  <c r="J35" i="24"/>
  <c r="J37" i="24" s="1"/>
  <c r="M35" i="24"/>
  <c r="M37" i="24" s="1"/>
  <c r="K11" i="24"/>
  <c r="K13" i="24" s="1"/>
  <c r="K47" i="24" s="1"/>
  <c r="I3" i="1" s="1"/>
  <c r="K29" i="24"/>
  <c r="K31" i="24" s="1"/>
  <c r="L29" i="24"/>
  <c r="L31" i="24" s="1"/>
  <c r="R29" i="24"/>
  <c r="R31" i="24" s="1"/>
  <c r="R16" i="1"/>
  <c r="E44" i="1"/>
  <c r="F44" i="1" s="1"/>
  <c r="G44" i="1" s="1"/>
  <c r="H44" i="1" s="1"/>
  <c r="I44" i="1" s="1"/>
  <c r="J44" i="1" s="1"/>
  <c r="K44" i="1" s="1"/>
  <c r="L44" i="1" s="1"/>
  <c r="M44" i="1" s="1"/>
  <c r="N44" i="1" s="1"/>
  <c r="O44" i="1" s="1"/>
  <c r="P44" i="1" s="1"/>
  <c r="R26" i="1"/>
  <c r="R30" i="1"/>
  <c r="R18" i="1"/>
  <c r="R24" i="1"/>
  <c r="L8" i="24"/>
  <c r="K8" i="24"/>
  <c r="N8" i="24"/>
  <c r="J8" i="24"/>
  <c r="O8" i="24"/>
  <c r="H8" i="24"/>
  <c r="I8" i="24"/>
  <c r="R20" i="24"/>
  <c r="G20" i="24"/>
  <c r="H20" i="24"/>
  <c r="L20" i="24"/>
  <c r="M20" i="24"/>
  <c r="J20" i="24"/>
  <c r="I20" i="24"/>
  <c r="O20" i="24"/>
  <c r="K20" i="24"/>
  <c r="Q20" i="24"/>
  <c r="S20" i="24"/>
  <c r="U20" i="24" s="1"/>
  <c r="P20" i="24"/>
  <c r="N20" i="24"/>
  <c r="S44" i="24"/>
  <c r="U44" i="24" s="1"/>
  <c r="S32" i="24"/>
  <c r="U32" i="24" s="1"/>
  <c r="S38" i="24"/>
  <c r="U38" i="24" s="1"/>
  <c r="G41" i="24"/>
  <c r="G43" i="24" s="1"/>
  <c r="Q44" i="24"/>
  <c r="L41" i="24"/>
  <c r="L43" i="24" s="1"/>
  <c r="I41" i="24"/>
  <c r="I43" i="24" s="1"/>
  <c r="H26" i="24"/>
  <c r="H17" i="24"/>
  <c r="H19" i="24" s="1"/>
  <c r="K26" i="24"/>
  <c r="G17" i="24"/>
  <c r="G19" i="24" s="1"/>
  <c r="N41" i="24"/>
  <c r="N43" i="24" s="1"/>
  <c r="P35" i="24"/>
  <c r="P37" i="24" s="1"/>
  <c r="N38" i="24"/>
  <c r="I17" i="24"/>
  <c r="I19" i="24" s="1"/>
  <c r="Q38" i="24"/>
  <c r="Q35" i="24"/>
  <c r="Q37" i="24" s="1"/>
  <c r="J17" i="24"/>
  <c r="J19" i="24" s="1"/>
  <c r="H35" i="24"/>
  <c r="H37" i="24" s="1"/>
  <c r="I35" i="24"/>
  <c r="I37" i="24" s="1"/>
  <c r="O29" i="24"/>
  <c r="O31" i="24" s="1"/>
  <c r="P29" i="24"/>
  <c r="P31" i="24" s="1"/>
  <c r="N29" i="24"/>
  <c r="N31" i="24" s="1"/>
  <c r="M29" i="24"/>
  <c r="M31" i="24" s="1"/>
  <c r="I29" i="24"/>
  <c r="I31" i="24" s="1"/>
  <c r="R47" i="24" l="1"/>
  <c r="P3" i="1" s="1"/>
  <c r="H47" i="24"/>
  <c r="F3" i="1" s="1"/>
  <c r="Q47" i="24"/>
  <c r="O3" i="1" s="1"/>
  <c r="S7" i="24"/>
  <c r="U7" i="24" s="1"/>
  <c r="M47" i="24"/>
  <c r="K3" i="1" s="1"/>
  <c r="P47" i="24"/>
  <c r="N3" i="1" s="1"/>
  <c r="S37" i="24"/>
  <c r="U37" i="24" s="1"/>
  <c r="J47" i="24"/>
  <c r="H3" i="1" s="1"/>
  <c r="L47" i="24"/>
  <c r="J3" i="1" s="1"/>
  <c r="L48" i="24"/>
  <c r="L58" i="24" s="1"/>
  <c r="M48" i="24"/>
  <c r="M58" i="24" s="1"/>
  <c r="I47" i="24"/>
  <c r="G3" i="1" s="1"/>
  <c r="S13" i="24"/>
  <c r="U13" i="24" s="1"/>
  <c r="S19" i="24"/>
  <c r="U19" i="24" s="1"/>
  <c r="O47" i="24"/>
  <c r="M3" i="1" s="1"/>
  <c r="N47" i="24"/>
  <c r="L3" i="1" s="1"/>
  <c r="G47" i="24"/>
  <c r="E3" i="1" s="1"/>
  <c r="Q52" i="24"/>
  <c r="R53" i="24"/>
  <c r="S31" i="24"/>
  <c r="U31" i="24" s="1"/>
  <c r="N48" i="24"/>
  <c r="N58" i="24" s="1"/>
  <c r="I48" i="24"/>
  <c r="I58" i="24" s="1"/>
  <c r="O48" i="24"/>
  <c r="O58" i="24" s="1"/>
  <c r="K48" i="24"/>
  <c r="K58" i="24" s="1"/>
  <c r="R48" i="24"/>
  <c r="R58" i="24" s="1"/>
  <c r="Q48" i="24"/>
  <c r="Q58" i="24" s="1"/>
  <c r="S8" i="24"/>
  <c r="J48" i="24"/>
  <c r="J58" i="24" s="1"/>
  <c r="S43" i="24"/>
  <c r="U43" i="24" s="1"/>
  <c r="H48" i="24"/>
  <c r="H58" i="24" s="1"/>
  <c r="P48" i="24"/>
  <c r="P58" i="24" s="1"/>
  <c r="G48" i="24"/>
  <c r="G58" i="24" s="1"/>
  <c r="I53" i="24"/>
  <c r="K52" i="24"/>
  <c r="I6" i="1" s="1"/>
  <c r="L53" i="24"/>
  <c r="K49" i="24"/>
  <c r="M54" i="24"/>
  <c r="I52" i="24" l="1"/>
  <c r="G6" i="1" s="1"/>
  <c r="R52" i="24"/>
  <c r="P6" i="1" s="1"/>
  <c r="N53" i="24"/>
  <c r="O54" i="24"/>
  <c r="M53" i="24"/>
  <c r="K7" i="1" s="1"/>
  <c r="I49" i="24"/>
  <c r="L52" i="24"/>
  <c r="J6" i="1" s="1"/>
  <c r="I62" i="24"/>
  <c r="G14" i="1" s="1"/>
  <c r="G42" i="1" s="1"/>
  <c r="G47" i="1" s="1"/>
  <c r="J54" i="24"/>
  <c r="M49" i="24"/>
  <c r="L49" i="24"/>
  <c r="P52" i="24"/>
  <c r="N6" i="1" s="1"/>
  <c r="H52" i="24"/>
  <c r="F6" i="1" s="1"/>
  <c r="P54" i="24"/>
  <c r="M52" i="24"/>
  <c r="K6" i="1" s="1"/>
  <c r="N54" i="24"/>
  <c r="R54" i="24"/>
  <c r="R55" i="24" s="1"/>
  <c r="O53" i="24"/>
  <c r="J52" i="24"/>
  <c r="H6" i="1" s="1"/>
  <c r="P53" i="24"/>
  <c r="J53" i="24"/>
  <c r="H7" i="1" s="1"/>
  <c r="K54" i="24"/>
  <c r="Q53" i="24"/>
  <c r="L54" i="24"/>
  <c r="J7" i="1" s="1"/>
  <c r="K53" i="24"/>
  <c r="K62" i="24" s="1"/>
  <c r="I14" i="1" s="1"/>
  <c r="I42" i="1" s="1"/>
  <c r="I47" i="1" s="1"/>
  <c r="I54" i="24"/>
  <c r="N52" i="24"/>
  <c r="L6" i="1" s="1"/>
  <c r="O52" i="24"/>
  <c r="M6" i="1" s="1"/>
  <c r="Q54" i="24"/>
  <c r="L62" i="24"/>
  <c r="J14" i="1" s="1"/>
  <c r="J42" i="1" s="1"/>
  <c r="J47" i="1" s="1"/>
  <c r="P59" i="24"/>
  <c r="M59" i="24"/>
  <c r="G60" i="24"/>
  <c r="G59" i="24"/>
  <c r="J59" i="24"/>
  <c r="R62" i="24"/>
  <c r="P14" i="1" s="1"/>
  <c r="P42" i="1" s="1"/>
  <c r="P47" i="1" s="1"/>
  <c r="O62" i="24"/>
  <c r="M14" i="1" s="1"/>
  <c r="M42" i="1" s="1"/>
  <c r="M47" i="1" s="1"/>
  <c r="Q62" i="24"/>
  <c r="O14" i="1" s="1"/>
  <c r="O42" i="1" s="1"/>
  <c r="O47" i="1" s="1"/>
  <c r="M60" i="24"/>
  <c r="H49" i="24"/>
  <c r="G49" i="24"/>
  <c r="S47" i="24"/>
  <c r="Q3" i="1" s="1"/>
  <c r="H53" i="24"/>
  <c r="G52" i="24"/>
  <c r="E6" i="1" s="1"/>
  <c r="O6" i="1"/>
  <c r="U8" i="24"/>
  <c r="U48" i="24" s="1"/>
  <c r="S48" i="24"/>
  <c r="R49" i="24"/>
  <c r="U47" i="24"/>
  <c r="O49" i="24"/>
  <c r="P49" i="24"/>
  <c r="J49" i="24"/>
  <c r="Q49" i="24"/>
  <c r="N49" i="24"/>
  <c r="L7" i="1" l="1"/>
  <c r="I55" i="24"/>
  <c r="P7" i="1"/>
  <c r="P11" i="1" s="1"/>
  <c r="P46" i="1" s="1"/>
  <c r="J11" i="1"/>
  <c r="J46" i="1" s="1"/>
  <c r="K55" i="24"/>
  <c r="M7" i="1"/>
  <c r="M11" i="1" s="1"/>
  <c r="M46" i="1" s="1"/>
  <c r="L11" i="1"/>
  <c r="L46" i="1" s="1"/>
  <c r="M55" i="24"/>
  <c r="O7" i="1"/>
  <c r="O11" i="1" s="1"/>
  <c r="O46" i="1" s="1"/>
  <c r="H11" i="1"/>
  <c r="H46" i="1" s="1"/>
  <c r="L55" i="24"/>
  <c r="N7" i="1"/>
  <c r="N11" i="1" s="1"/>
  <c r="N46" i="1" s="1"/>
  <c r="N55" i="24"/>
  <c r="H55" i="24"/>
  <c r="G7" i="1"/>
  <c r="G11" i="1" s="1"/>
  <c r="G46" i="1" s="1"/>
  <c r="P55" i="24"/>
  <c r="O55" i="24"/>
  <c r="I7" i="1"/>
  <c r="I11" i="1" s="1"/>
  <c r="I46" i="1" s="1"/>
  <c r="J55" i="24"/>
  <c r="S54" i="24"/>
  <c r="Q55" i="24"/>
  <c r="N62" i="24"/>
  <c r="L14" i="1" s="1"/>
  <c r="L42" i="1" s="1"/>
  <c r="L47" i="1" s="1"/>
  <c r="G55" i="24"/>
  <c r="F7" i="1"/>
  <c r="S60" i="24"/>
  <c r="M62" i="24"/>
  <c r="K14" i="1" s="1"/>
  <c r="K42" i="1" s="1"/>
  <c r="K47" i="1" s="1"/>
  <c r="J62" i="24"/>
  <c r="H14" i="1" s="1"/>
  <c r="H42" i="1" s="1"/>
  <c r="H47" i="1" s="1"/>
  <c r="G62" i="24"/>
  <c r="E14" i="1" s="1"/>
  <c r="S59" i="24"/>
  <c r="P62" i="24"/>
  <c r="N14" i="1" s="1"/>
  <c r="N42" i="1" s="1"/>
  <c r="N47" i="1" s="1"/>
  <c r="Q6" i="1"/>
  <c r="S53" i="24"/>
  <c r="S52" i="24"/>
  <c r="U49" i="24"/>
  <c r="F48" i="24"/>
  <c r="F49" i="24" s="1"/>
  <c r="S49" i="24"/>
  <c r="R3" i="1"/>
  <c r="E11" i="1"/>
  <c r="E46" i="1" s="1"/>
  <c r="K11" i="1"/>
  <c r="K46" i="1" s="1"/>
  <c r="Q7" i="1" l="1"/>
  <c r="Q11" i="1" s="1"/>
  <c r="Q46" i="1" s="1"/>
  <c r="S55" i="24"/>
  <c r="F11" i="1"/>
  <c r="F46" i="1" s="1"/>
  <c r="E42" i="1"/>
  <c r="E47" i="1" s="1"/>
  <c r="E48" i="1" s="1"/>
  <c r="F45" i="1" s="1"/>
  <c r="H62" i="24"/>
  <c r="F14" i="1" s="1"/>
  <c r="F42" i="1" s="1"/>
  <c r="F47" i="1" s="1"/>
  <c r="S58" i="24"/>
  <c r="S62" i="24" s="1"/>
  <c r="R6" i="1"/>
  <c r="R7" i="1" l="1"/>
  <c r="R11" i="1" s="1"/>
  <c r="R46" i="1" s="1"/>
  <c r="Q14" i="1"/>
  <c r="Q42" i="1"/>
  <c r="F48" i="1"/>
  <c r="G45" i="1" s="1"/>
  <c r="G48" i="1" s="1"/>
  <c r="H45" i="1" s="1"/>
  <c r="H48" i="1" s="1"/>
  <c r="Q47" i="1"/>
  <c r="R14" i="1" l="1"/>
  <c r="R31" i="1"/>
  <c r="R29" i="1"/>
  <c r="R23" i="1"/>
  <c r="I45" i="1"/>
  <c r="I48" i="1" s="1"/>
  <c r="J45" i="1" l="1"/>
  <c r="J48" i="1" s="1"/>
  <c r="K45" i="1" l="1"/>
  <c r="K48" i="1" s="1"/>
  <c r="L45" i="1" l="1"/>
  <c r="L48" i="1" s="1"/>
  <c r="M45" i="1" l="1"/>
  <c r="M48" i="1" s="1"/>
  <c r="N45" i="1" l="1"/>
  <c r="N48" i="1" s="1"/>
  <c r="O45" i="1" l="1"/>
  <c r="O48" i="1" s="1"/>
  <c r="P45" i="1" l="1"/>
  <c r="P48" i="1" s="1"/>
  <c r="Q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ericb</author>
  </authors>
  <commentList>
    <comment ref="B5" authorId="0" shapeId="0" xr:uid="{00000000-0006-0000-0100-000001000000}">
      <text>
        <r>
          <rPr>
            <b/>
            <sz val="10"/>
            <color indexed="81"/>
            <rFont val="Tahoma"/>
            <family val="2"/>
          </rPr>
          <t xml:space="preserve">The projected "#'' of Sales units, or "#" of Service hours billed: </t>
        </r>
        <r>
          <rPr>
            <sz val="10"/>
            <color indexed="81"/>
            <rFont val="Tahoma"/>
            <family val="2"/>
          </rPr>
          <t xml:space="preserve">
Your business may expect to sell so many units of a certain type of product.  Or it may be a service where your income is earned by billable hours of work, or as a project, etc.
</t>
        </r>
      </text>
    </comment>
    <comment ref="B7" authorId="0" shapeId="0" xr:uid="{00000000-0006-0000-0100-000002000000}">
      <text>
        <r>
          <rPr>
            <sz val="10"/>
            <color indexed="81"/>
            <rFont val="Tahoma"/>
            <family val="2"/>
          </rPr>
          <t>Your "</t>
        </r>
        <r>
          <rPr>
            <b/>
            <sz val="10"/>
            <color indexed="81"/>
            <rFont val="Tahoma"/>
            <family val="2"/>
          </rPr>
          <t>#</t>
        </r>
        <r>
          <rPr>
            <sz val="10"/>
            <color indexed="81"/>
            <rFont val="Tahoma"/>
            <family val="2"/>
          </rPr>
          <t xml:space="preserve">" of Sales or Units, or Billed Hours 'times' your </t>
        </r>
        <r>
          <rPr>
            <b/>
            <sz val="10"/>
            <color indexed="81"/>
            <rFont val="Tahoma"/>
            <family val="2"/>
          </rPr>
          <t>$</t>
        </r>
        <r>
          <rPr>
            <sz val="10"/>
            <color indexed="81"/>
            <rFont val="Tahoma"/>
            <family val="2"/>
          </rPr>
          <t xml:space="preserve"> price. </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R11" authorId="0" shapeId="0" xr:uid="{00000000-0006-0000-0200-000001000000}">
      <text>
        <r>
          <rPr>
            <b/>
            <sz val="8"/>
            <color indexed="81"/>
            <rFont val="Tahoma"/>
            <family val="2"/>
          </rPr>
          <t>Totals are calculated automatically.</t>
        </r>
      </text>
    </comment>
  </commentList>
</comments>
</file>

<file path=xl/sharedStrings.xml><?xml version="1.0" encoding="utf-8"?>
<sst xmlns="http://schemas.openxmlformats.org/spreadsheetml/2006/main" count="207" uniqueCount="138">
  <si>
    <t>Year 2</t>
  </si>
  <si>
    <t>Year 1</t>
  </si>
  <si>
    <t>Other</t>
  </si>
  <si>
    <t>Pre startup</t>
  </si>
  <si>
    <t>Pre Startup</t>
  </si>
  <si>
    <t xml:space="preserve"> Year 1</t>
  </si>
  <si>
    <t xml:space="preserve"> </t>
  </si>
  <si>
    <t>$</t>
  </si>
  <si>
    <t>1 Year</t>
  </si>
  <si>
    <t xml:space="preserve"> - Cost of Sales;  Purchases, materials </t>
  </si>
  <si>
    <t xml:space="preserve"> = Gross Profit</t>
  </si>
  <si>
    <t>Pre-startup</t>
  </si>
  <si>
    <t xml:space="preserve"> Number of Units Sold or Units Billed </t>
  </si>
  <si>
    <r>
      <t xml:space="preserve"> COGS: </t>
    </r>
    <r>
      <rPr>
        <sz val="10"/>
        <color indexed="60"/>
        <rFont val="Arial"/>
        <family val="2"/>
      </rPr>
      <t>purchases, materials</t>
    </r>
    <r>
      <rPr>
        <b/>
        <sz val="10"/>
        <color indexed="60"/>
        <rFont val="Arial"/>
        <family val="2"/>
      </rPr>
      <t xml:space="preserve">  </t>
    </r>
  </si>
  <si>
    <t>CASH IN</t>
  </si>
  <si>
    <t xml:space="preserve">    Sales </t>
  </si>
  <si>
    <t>CASH OUT</t>
  </si>
  <si>
    <r>
      <t xml:space="preserve"> COGS: </t>
    </r>
    <r>
      <rPr>
        <sz val="9"/>
        <color indexed="60"/>
        <rFont val="Arial"/>
        <family val="2"/>
      </rPr>
      <t>purchases, materials</t>
    </r>
    <r>
      <rPr>
        <b/>
        <sz val="9"/>
        <color indexed="60"/>
        <rFont val="Arial"/>
        <family val="2"/>
      </rPr>
      <t xml:space="preserve">  </t>
    </r>
  </si>
  <si>
    <t xml:space="preserve"> Sale Price/Unit or Average or Billed Rate</t>
  </si>
  <si>
    <t>12 MONTH SALES FORECAST</t>
  </si>
  <si>
    <t>Change</t>
  </si>
  <si>
    <t>Beginning</t>
  </si>
  <si>
    <r>
      <t xml:space="preserve"> COGS: </t>
    </r>
    <r>
      <rPr>
        <sz val="9.5"/>
        <color indexed="60"/>
        <rFont val="Arial"/>
        <family val="2"/>
      </rPr>
      <t>purchases, materials</t>
    </r>
    <r>
      <rPr>
        <b/>
        <sz val="9.5"/>
        <color indexed="60"/>
        <rFont val="Arial"/>
        <family val="2"/>
      </rPr>
      <t xml:space="preserve">  </t>
    </r>
  </si>
  <si>
    <t xml:space="preserve">    $ </t>
  </si>
  <si>
    <t xml:space="preserve"> Monthly Sales Forecast   </t>
  </si>
  <si>
    <t>Worksheet:   STEPS TO CREATING A RELIABLE SALES FORECAST</t>
  </si>
  <si>
    <t xml:space="preserve">1)  </t>
  </si>
  <si>
    <t xml:space="preserve">2)  </t>
  </si>
  <si>
    <t xml:space="preserve">3)  </t>
  </si>
  <si>
    <t>1.   What will you sell?</t>
  </si>
  <si>
    <t xml:space="preserve">  Fixed or Average $ </t>
  </si>
  <si>
    <t xml:space="preserve">2.  Your Prices </t>
  </si>
  <si>
    <t xml:space="preserve">            (Purchases, Materials) </t>
  </si>
  <si>
    <t>Or</t>
  </si>
  <si>
    <t xml:space="preserve">                 # </t>
  </si>
  <si>
    <t xml:space="preserve">Products &amp; Services / Pricing Forecast </t>
  </si>
  <si>
    <t>Average  %</t>
  </si>
  <si>
    <t xml:space="preserve">CASH RECEIPTS From Sales   </t>
  </si>
  <si>
    <t xml:space="preserve"> CASH SALES,  Interac, Credit Card</t>
  </si>
  <si>
    <t xml:space="preserve"> Accounts Receivable collected 30 days</t>
  </si>
  <si>
    <t xml:space="preserve"> Accounts Receivable collected 60 days</t>
  </si>
  <si>
    <t xml:space="preserve">$ </t>
  </si>
  <si>
    <t xml:space="preserve"> MONTHLY CASH IN FROM SALES</t>
  </si>
  <si>
    <t>OWNER'S DRAWINGS</t>
  </si>
  <si>
    <t>MONTHLY EXPENDITURES</t>
  </si>
  <si>
    <t>Rent ___ or Mortgage ___ Payment</t>
  </si>
  <si>
    <t>Home Repairs &amp; Maintenance</t>
  </si>
  <si>
    <t>Groceries &amp; Sundry</t>
  </si>
  <si>
    <t>Clothing</t>
  </si>
  <si>
    <t>Utilities:    Terasen Gas</t>
  </si>
  <si>
    <t xml:space="preserve">                 BC Hydro</t>
  </si>
  <si>
    <t xml:space="preserve">                 Telephone &amp; Cel </t>
  </si>
  <si>
    <t xml:space="preserve">                 Shaw Cable, Internet</t>
  </si>
  <si>
    <t xml:space="preserve">                 Other Utilities</t>
  </si>
  <si>
    <t>Health:      BC Medical</t>
  </si>
  <si>
    <t xml:space="preserve">                 Dental</t>
  </si>
  <si>
    <t xml:space="preserve">                 Other Healthcare</t>
  </si>
  <si>
    <t>Vehicles:  Operating Expenses</t>
  </si>
  <si>
    <t xml:space="preserve">                 Repairs &amp; Maintenance</t>
  </si>
  <si>
    <t xml:space="preserve">                 Payments  </t>
  </si>
  <si>
    <t>Personal Loan Payments</t>
  </si>
  <si>
    <t xml:space="preserve">Credit Card Payments </t>
  </si>
  <si>
    <t>Entertainment</t>
  </si>
  <si>
    <t>specify</t>
  </si>
  <si>
    <t>Sub-total Monthly Expenditures</t>
  </si>
  <si>
    <t>Yearly / Periodic Expenditures (below)</t>
  </si>
  <si>
    <t>Less: other sources of Income</t>
  </si>
  <si>
    <t>Monthly Owner's Drawing Requirements</t>
  </si>
  <si>
    <t>YEARLY EXPENDITURES</t>
  </si>
  <si>
    <t>Home Insurance</t>
  </si>
  <si>
    <t>Vehicle Insurance</t>
  </si>
  <si>
    <t>Life Insurance</t>
  </si>
  <si>
    <t>Property Taxes</t>
  </si>
  <si>
    <t>City Services (sewer-water)</t>
  </si>
  <si>
    <t>Personal Income Taxes</t>
  </si>
  <si>
    <t xml:space="preserve">TOTAL  MONTHLY SALES FORECAST:           </t>
  </si>
  <si>
    <t>Accounts Receivable</t>
  </si>
  <si>
    <t>Utilities</t>
  </si>
  <si>
    <t>Owner's Drawing</t>
  </si>
  <si>
    <t>Employer Wage Burden 15%</t>
  </si>
  <si>
    <t>Worker's Compensation 2%</t>
  </si>
  <si>
    <t xml:space="preserve">TOTAL CASH IN </t>
  </si>
  <si>
    <t xml:space="preserve">TOTAL CASH OUT </t>
  </si>
  <si>
    <t>Opening Balance:</t>
  </si>
  <si>
    <t>Substract:  Cash Out</t>
  </si>
  <si>
    <t>CLOSING CASH BALANCE</t>
  </si>
  <si>
    <t>CASH FLOW SUMMARY</t>
  </si>
  <si>
    <t>MONTHLY SALES FORECAST</t>
  </si>
  <si>
    <t>Enter Percentage</t>
  </si>
  <si>
    <t>Automatic Calculation</t>
  </si>
  <si>
    <t>Add:  Cash In</t>
  </si>
  <si>
    <t xml:space="preserve">Year 1 Cash Flow Projection   </t>
  </si>
  <si>
    <t>Enter Product or Service</t>
  </si>
  <si>
    <t xml:space="preserve">      Categorize Products &amp; Services</t>
  </si>
  <si>
    <t>Refer to your business plan and list the products or services you will sell in the green shaded area column 1 only.</t>
  </si>
  <si>
    <r>
      <rPr>
        <b/>
        <sz val="11"/>
        <rFont val="Arial"/>
        <family val="2"/>
      </rPr>
      <t>Refer to your business plan for your pricing and enter the dollar amount per product or service in the green shaded area column 2 only</t>
    </r>
    <r>
      <rPr>
        <sz val="11"/>
        <rFont val="Arial"/>
        <family val="2"/>
      </rPr>
      <t xml:space="preserve">     </t>
    </r>
  </si>
  <si>
    <t>Loan Proceeds</t>
  </si>
  <si>
    <t>Equipment Purchases</t>
  </si>
  <si>
    <t>Cost of Sales/ Inventory Expense</t>
  </si>
  <si>
    <t>Costs Incurred /Inventory Purchased Monthly</t>
  </si>
  <si>
    <t>Cost Incurred/ Inventory Purrchased Quarterly</t>
  </si>
  <si>
    <t>Cost Incurred/Inventory Purchased Bi-Annualy</t>
  </si>
  <si>
    <t>Advertising (TV, Radio, Paper, Social Media, etc)</t>
  </si>
  <si>
    <t>Promotional Materials (Flyers, Business Cards, etc)</t>
  </si>
  <si>
    <t>Bank Charges</t>
  </si>
  <si>
    <t>Website Hosting and Design</t>
  </si>
  <si>
    <t>Signage (Car Decal, Sandwich Board,etc )</t>
  </si>
  <si>
    <t>Security Monitoring</t>
  </si>
  <si>
    <t>Phone and Internet</t>
  </si>
  <si>
    <t>Repairs and Maintenance (Premises and Equipment)</t>
  </si>
  <si>
    <t>Assets Sold</t>
  </si>
  <si>
    <t xml:space="preserve">Other (Specity) </t>
  </si>
  <si>
    <t>Loan Payments-Principal and Interest</t>
  </si>
  <si>
    <t xml:space="preserve">Other </t>
  </si>
  <si>
    <t xml:space="preserve">Savings </t>
  </si>
  <si>
    <t>Vacation</t>
  </si>
  <si>
    <t xml:space="preserve">Planned Major Purchases </t>
  </si>
  <si>
    <t>Supplies and Small Tools (Includnig Packaging Supplies)</t>
  </si>
  <si>
    <t>Cost of Sales / Inventory Expense</t>
  </si>
  <si>
    <t xml:space="preserve">Cash Sales </t>
  </si>
  <si>
    <t>Professional (Accounting, Bookkeeping, Legal)</t>
  </si>
  <si>
    <t>Subcontractor Fees</t>
  </si>
  <si>
    <t>Cell</t>
  </si>
  <si>
    <t xml:space="preserve">or  Billing Rate $ </t>
  </si>
  <si>
    <t xml:space="preserve">  Average Price $ </t>
  </si>
  <si>
    <t>Office Supplies &amp; Expenses (Including Printer Ink)</t>
  </si>
  <si>
    <t>Insurance (Liability, E &amp; O etc)</t>
  </si>
  <si>
    <t>Tax Savings</t>
  </si>
  <si>
    <t>Cashflow Forecast Oct 2016.xls</t>
  </si>
  <si>
    <t>Lease Payment</t>
  </si>
  <si>
    <t>Vehicles (includes R &amp; M, Insurance)</t>
  </si>
  <si>
    <t>Wages</t>
  </si>
  <si>
    <t>Owners Cash Contribution</t>
  </si>
  <si>
    <t>Merchant Services (Credit, Debit Card Processing)</t>
  </si>
  <si>
    <t>Business Registration, Licences and Permits</t>
  </si>
  <si>
    <t>Travel and Promotion (Include Meals, Accommodation, kms )</t>
  </si>
  <si>
    <r>
      <rPr>
        <b/>
        <sz val="11"/>
        <rFont val="Arial"/>
        <family val="2"/>
      </rPr>
      <t xml:space="preserve">Determine 'Cost of Goods Sold' (COGS). </t>
    </r>
    <r>
      <rPr>
        <sz val="11"/>
        <rFont val="Arial"/>
        <family val="2"/>
      </rPr>
      <t xml:space="preserve"> </t>
    </r>
    <r>
      <rPr>
        <b/>
        <sz val="11"/>
        <rFont val="Arial"/>
        <family val="2"/>
      </rPr>
      <t xml:space="preserve"> If you have a cost associated with your unit sales of products or services estimate the cost in terms of % and enter in the green shaded area column 3 only.</t>
    </r>
  </si>
  <si>
    <t xml:space="preserve">  3.  Costs of Goods/Services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</si>
</sst>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4" formatCode="_(&quot;$&quot;* #,##0.00_);_(&quot;$&quot;* \(#,##0.00\);_(&quot;$&quot;* &quot;-&quot;??_);_(@_)"/>
    <numFmt numFmtId="164" formatCode="&quot;$&quot;#,##0.00"/>
    <numFmt numFmtId="165" formatCode="[$-409]mmm\-yy;@"/>
    <numFmt numFmtId="166" formatCode="yyyy"/>
    <numFmt numFmtId="167" formatCode="0.0%"/>
    <numFmt numFmtId="168" formatCode="&quot;$&quot;#,##0;[Red]\(&quot;$&quot;#,##0\)"/>
  </numFmts>
  <fonts count="78" x14ac:knownFonts="1">
    <font>
      <sz val="8"/>
      <name val="Arial"/>
    </font>
    <font>
      <sz val="10"/>
      <name val="Arial"/>
      <family val="2"/>
    </font>
    <font>
      <b/>
      <sz val="8"/>
      <name val="Arial"/>
      <family val="2"/>
    </font>
    <font>
      <sz val="8"/>
      <name val="Arial"/>
      <family val="2"/>
    </font>
    <font>
      <b/>
      <sz val="8"/>
      <color indexed="81"/>
      <name val="Tahoma"/>
      <family val="2"/>
    </font>
    <font>
      <b/>
      <sz val="10"/>
      <name val="Arial"/>
      <family val="2"/>
    </font>
    <font>
      <sz val="9"/>
      <name val="Arial"/>
      <family val="2"/>
    </font>
    <font>
      <b/>
      <sz val="11"/>
      <name val="Arial"/>
      <family val="2"/>
    </font>
    <font>
      <sz val="12"/>
      <name val="Arial"/>
      <family val="2"/>
    </font>
    <font>
      <sz val="10"/>
      <name val="Arial"/>
      <family val="2"/>
    </font>
    <font>
      <sz val="11"/>
      <name val="Arial"/>
      <family val="2"/>
    </font>
    <font>
      <b/>
      <sz val="12"/>
      <name val="Arial"/>
      <family val="2"/>
    </font>
    <font>
      <sz val="10"/>
      <name val="MS Sans Serif"/>
      <family val="2"/>
    </font>
    <font>
      <sz val="12"/>
      <name val="Arial Narrow"/>
      <family val="2"/>
    </font>
    <font>
      <u/>
      <sz val="10"/>
      <name val="Arial"/>
      <family val="2"/>
    </font>
    <font>
      <b/>
      <sz val="14"/>
      <name val="Arial"/>
      <family val="2"/>
    </font>
    <font>
      <u/>
      <sz val="8"/>
      <name val="Arial"/>
      <family val="2"/>
    </font>
    <font>
      <b/>
      <sz val="11"/>
      <name val="Arial Narrow"/>
      <family val="2"/>
    </font>
    <font>
      <b/>
      <sz val="12"/>
      <name val="Arial Narrow"/>
      <family val="2"/>
    </font>
    <font>
      <sz val="8"/>
      <color indexed="12"/>
      <name val="Arial"/>
      <family val="2"/>
    </font>
    <font>
      <sz val="10"/>
      <color indexed="12"/>
      <name val="Arial"/>
      <family val="2"/>
    </font>
    <font>
      <sz val="12"/>
      <color indexed="12"/>
      <name val="Arial"/>
      <family val="2"/>
    </font>
    <font>
      <b/>
      <sz val="8"/>
      <color indexed="59"/>
      <name val="Arial"/>
      <family val="2"/>
    </font>
    <font>
      <b/>
      <sz val="10"/>
      <color indexed="59"/>
      <name val="Arial"/>
      <family val="2"/>
    </font>
    <font>
      <sz val="10"/>
      <color indexed="16"/>
      <name val="Arial"/>
      <family val="2"/>
    </font>
    <font>
      <sz val="12"/>
      <name val="Arial Black"/>
      <family val="2"/>
    </font>
    <font>
      <i/>
      <sz val="10"/>
      <name val="Arial"/>
      <family val="2"/>
    </font>
    <font>
      <b/>
      <sz val="12"/>
      <color indexed="12"/>
      <name val="Arial"/>
      <family val="2"/>
    </font>
    <font>
      <u/>
      <sz val="9"/>
      <name val="Arial Narrow"/>
      <family val="2"/>
    </font>
    <font>
      <sz val="9"/>
      <color indexed="12"/>
      <name val="Arial"/>
      <family val="2"/>
    </font>
    <font>
      <b/>
      <sz val="10"/>
      <color indexed="81"/>
      <name val="Tahoma"/>
      <family val="2"/>
    </font>
    <font>
      <sz val="10"/>
      <color indexed="81"/>
      <name val="Tahoma"/>
      <family val="2"/>
    </font>
    <font>
      <sz val="11"/>
      <color indexed="12"/>
      <name val="Arial"/>
      <family val="2"/>
    </font>
    <font>
      <sz val="10"/>
      <color indexed="59"/>
      <name val="Arial"/>
      <family val="2"/>
    </font>
    <font>
      <b/>
      <sz val="11"/>
      <color indexed="16"/>
      <name val="Arial"/>
      <family val="2"/>
    </font>
    <font>
      <sz val="11"/>
      <name val="Arial Black"/>
      <family val="2"/>
    </font>
    <font>
      <sz val="10"/>
      <name val="Arial Black"/>
      <family val="2"/>
    </font>
    <font>
      <sz val="9.5"/>
      <name val="Arial"/>
      <family val="2"/>
    </font>
    <font>
      <sz val="10"/>
      <name val="Tahoma"/>
      <family val="2"/>
    </font>
    <font>
      <b/>
      <u/>
      <sz val="12"/>
      <name val="Arial"/>
      <family val="2"/>
    </font>
    <font>
      <b/>
      <sz val="13"/>
      <name val="Arial"/>
      <family val="2"/>
    </font>
    <font>
      <sz val="10"/>
      <color indexed="60"/>
      <name val="Arial"/>
      <family val="2"/>
    </font>
    <font>
      <b/>
      <sz val="10"/>
      <color indexed="60"/>
      <name val="Arial"/>
      <family val="2"/>
    </font>
    <font>
      <u/>
      <sz val="12"/>
      <name val="Arial"/>
      <family val="2"/>
    </font>
    <font>
      <b/>
      <sz val="9.5"/>
      <name val="Arial"/>
      <family val="2"/>
    </font>
    <font>
      <sz val="15"/>
      <name val="Arial"/>
      <family val="2"/>
    </font>
    <font>
      <b/>
      <sz val="11"/>
      <color indexed="59"/>
      <name val="Arial"/>
      <family val="2"/>
    </font>
    <font>
      <i/>
      <sz val="10"/>
      <name val="Arial Black"/>
      <family val="2"/>
    </font>
    <font>
      <b/>
      <sz val="9"/>
      <color indexed="60"/>
      <name val="Arial"/>
      <family val="2"/>
    </font>
    <font>
      <sz val="9"/>
      <color indexed="60"/>
      <name val="Arial"/>
      <family val="2"/>
    </font>
    <font>
      <sz val="9.5"/>
      <color indexed="12"/>
      <name val="Arial"/>
      <family val="2"/>
    </font>
    <font>
      <b/>
      <u/>
      <sz val="10"/>
      <name val="Arial"/>
      <family val="2"/>
    </font>
    <font>
      <b/>
      <sz val="9.5"/>
      <color indexed="60"/>
      <name val="Arial"/>
      <family val="2"/>
    </font>
    <font>
      <sz val="9.5"/>
      <color indexed="60"/>
      <name val="Arial"/>
      <family val="2"/>
    </font>
    <font>
      <sz val="14"/>
      <name val="Arial Black"/>
      <family val="2"/>
    </font>
    <font>
      <b/>
      <u/>
      <sz val="10"/>
      <name val="Arial Black"/>
      <family val="2"/>
    </font>
    <font>
      <u/>
      <sz val="9.5"/>
      <color indexed="10"/>
      <name val="Arial"/>
      <family val="2"/>
    </font>
    <font>
      <u/>
      <sz val="10"/>
      <color indexed="10"/>
      <name val="Arial"/>
      <family val="2"/>
    </font>
    <font>
      <sz val="16"/>
      <name val="Arial"/>
      <family val="2"/>
    </font>
    <font>
      <b/>
      <u/>
      <sz val="9.5"/>
      <name val="Arial"/>
      <family val="2"/>
    </font>
    <font>
      <u/>
      <sz val="10"/>
      <name val="Arial Black"/>
      <family val="2"/>
    </font>
    <font>
      <i/>
      <u/>
      <sz val="10"/>
      <name val="Arial Black"/>
      <family val="2"/>
    </font>
    <font>
      <b/>
      <sz val="10.5"/>
      <name val="Arial"/>
      <family val="2"/>
    </font>
    <font>
      <b/>
      <sz val="15"/>
      <name val="Arial"/>
      <family val="2"/>
    </font>
    <font>
      <b/>
      <sz val="12"/>
      <color rgb="FF3333FF"/>
      <name val="Arial"/>
      <family val="2"/>
    </font>
    <font>
      <b/>
      <u/>
      <sz val="12"/>
      <color rgb="FF3333FF"/>
      <name val="Arial"/>
      <family val="2"/>
    </font>
    <font>
      <i/>
      <sz val="10"/>
      <color rgb="FFC00000"/>
      <name val="Arial"/>
      <family val="2"/>
    </font>
    <font>
      <b/>
      <i/>
      <sz val="10"/>
      <color rgb="FFC00000"/>
      <name val="Arial"/>
      <family val="2"/>
    </font>
    <font>
      <sz val="10"/>
      <color rgb="FFC00000"/>
      <name val="Arial"/>
      <family val="2"/>
    </font>
    <font>
      <sz val="10"/>
      <color rgb="FFFF0000"/>
      <name val="Arial"/>
      <family val="2"/>
    </font>
    <font>
      <b/>
      <i/>
      <sz val="9.5"/>
      <color rgb="FF0000FF"/>
      <name val="Arial"/>
      <family val="2"/>
    </font>
    <font>
      <i/>
      <sz val="10"/>
      <color rgb="FF0000FF"/>
      <name val="Arial"/>
      <family val="2"/>
    </font>
    <font>
      <b/>
      <i/>
      <sz val="10"/>
      <color rgb="FF0000FF"/>
      <name val="Arial"/>
      <family val="2"/>
    </font>
    <font>
      <b/>
      <u/>
      <sz val="10"/>
      <color rgb="FFC00000"/>
      <name val="Arial"/>
      <family val="2"/>
    </font>
    <font>
      <u/>
      <sz val="10"/>
      <color rgb="FFC00000"/>
      <name val="Arial"/>
      <family val="2"/>
    </font>
    <font>
      <u/>
      <sz val="9.5"/>
      <color rgb="FFC00000"/>
      <name val="Arial"/>
      <family val="2"/>
    </font>
    <font>
      <b/>
      <sz val="10"/>
      <color rgb="FF3333FF"/>
      <name val="Arial"/>
      <family val="2"/>
    </font>
    <font>
      <b/>
      <u/>
      <sz val="11"/>
      <color rgb="FF3333FF"/>
      <name val="Arial"/>
      <family val="2"/>
    </font>
  </fonts>
  <fills count="17">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gray06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gray0625">
        <bgColor theme="0" tint="-0.14999847407452621"/>
      </patternFill>
    </fill>
    <fill>
      <patternFill patternType="solid">
        <fgColor theme="4" tint="0.79998168889431442"/>
        <bgColor indexed="64"/>
      </patternFill>
    </fill>
    <fill>
      <patternFill patternType="solid">
        <fgColor theme="6" tint="0.59999389629810485"/>
        <bgColor indexed="64"/>
      </patternFill>
    </fill>
  </fills>
  <borders count="155">
    <border>
      <left/>
      <right/>
      <top/>
      <bottom/>
      <diagonal/>
    </border>
    <border>
      <left style="thin">
        <color indexed="22"/>
      </left>
      <right style="thin">
        <color indexed="22"/>
      </right>
      <top style="thin">
        <color indexed="22"/>
      </top>
      <bottom style="thin">
        <color indexed="22"/>
      </bottom>
      <diagonal/>
    </border>
    <border>
      <left/>
      <right/>
      <top style="hair">
        <color indexed="64"/>
      </top>
      <bottom style="hair">
        <color indexed="64"/>
      </bottom>
      <diagonal/>
    </border>
    <border>
      <left style="thin">
        <color indexed="22"/>
      </left>
      <right/>
      <top/>
      <bottom/>
      <diagonal/>
    </border>
    <border>
      <left style="hair">
        <color indexed="64"/>
      </left>
      <right/>
      <top/>
      <bottom/>
      <diagonal/>
    </border>
    <border>
      <left/>
      <right style="hair">
        <color indexed="46"/>
      </right>
      <top style="hair">
        <color indexed="46"/>
      </top>
      <bottom style="hair">
        <color indexed="46"/>
      </bottom>
      <diagonal/>
    </border>
    <border>
      <left/>
      <right style="hair">
        <color indexed="46"/>
      </right>
      <top style="hair">
        <color indexed="64"/>
      </top>
      <bottom style="hair">
        <color indexed="64"/>
      </bottom>
      <diagonal/>
    </border>
    <border>
      <left/>
      <right/>
      <top style="hair">
        <color indexed="55"/>
      </top>
      <bottom style="hair">
        <color indexed="55"/>
      </bottom>
      <diagonal/>
    </border>
    <border>
      <left/>
      <right/>
      <top/>
      <bottom style="hair">
        <color indexed="64"/>
      </bottom>
      <diagonal/>
    </border>
    <border>
      <left/>
      <right/>
      <top/>
      <bottom style="thin">
        <color indexed="64"/>
      </bottom>
      <diagonal/>
    </border>
    <border>
      <left/>
      <right/>
      <top/>
      <bottom style="hair">
        <color indexed="55"/>
      </bottom>
      <diagonal/>
    </border>
    <border>
      <left/>
      <right style="thin">
        <color indexed="55"/>
      </right>
      <top style="thin">
        <color indexed="22"/>
      </top>
      <bottom style="double">
        <color indexed="22"/>
      </bottom>
      <diagonal/>
    </border>
    <border>
      <left/>
      <right style="thin">
        <color indexed="55"/>
      </right>
      <top/>
      <bottom style="thin">
        <color indexed="22"/>
      </bottom>
      <diagonal/>
    </border>
    <border>
      <left/>
      <right/>
      <top style="thin">
        <color indexed="64"/>
      </top>
      <bottom/>
      <diagonal/>
    </border>
    <border>
      <left/>
      <right style="hair">
        <color indexed="55"/>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22"/>
      </left>
      <right style="thin">
        <color indexed="55"/>
      </right>
      <top/>
      <bottom/>
      <diagonal/>
    </border>
    <border>
      <left style="medium">
        <color indexed="22"/>
      </left>
      <right style="thin">
        <color indexed="55"/>
      </right>
      <top style="thin">
        <color indexed="55"/>
      </top>
      <bottom/>
      <diagonal/>
    </border>
    <border>
      <left style="thin">
        <color indexed="22"/>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22"/>
      </left>
      <right/>
      <top style="thin">
        <color indexed="64"/>
      </top>
      <bottom/>
      <diagonal/>
    </border>
    <border>
      <left style="thin">
        <color indexed="22"/>
      </left>
      <right/>
      <top style="thin">
        <color indexed="64"/>
      </top>
      <bottom style="thin">
        <color indexed="64"/>
      </bottom>
      <diagonal/>
    </border>
    <border>
      <left style="hair">
        <color indexed="22"/>
      </left>
      <right/>
      <top style="thin">
        <color indexed="64"/>
      </top>
      <bottom/>
      <diagonal/>
    </border>
    <border>
      <left style="hair">
        <color indexed="22"/>
      </left>
      <right/>
      <top style="hair">
        <color indexed="22"/>
      </top>
      <bottom style="hair">
        <color indexed="22"/>
      </bottom>
      <diagonal/>
    </border>
    <border>
      <left style="thin">
        <color indexed="22"/>
      </left>
      <right/>
      <top style="thin">
        <color indexed="55"/>
      </top>
      <bottom style="thin">
        <color indexed="64"/>
      </bottom>
      <diagonal/>
    </border>
    <border>
      <left style="thin">
        <color indexed="64"/>
      </left>
      <right/>
      <top style="thin">
        <color indexed="64"/>
      </top>
      <bottom style="thin">
        <color indexed="64"/>
      </bottom>
      <diagonal/>
    </border>
    <border>
      <left/>
      <right style="hair">
        <color indexed="55"/>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hair">
        <color indexed="55"/>
      </right>
      <top style="hair">
        <color indexed="55"/>
      </top>
      <bottom style="hair">
        <color indexed="55"/>
      </bottom>
      <diagonal/>
    </border>
    <border>
      <left/>
      <right style="thin">
        <color indexed="22"/>
      </right>
      <top/>
      <bottom/>
      <diagonal/>
    </border>
    <border>
      <left style="thin">
        <color indexed="22"/>
      </left>
      <right style="thin">
        <color indexed="22"/>
      </right>
      <top/>
      <bottom/>
      <diagonal/>
    </border>
    <border>
      <left/>
      <right/>
      <top/>
      <bottom style="thin">
        <color indexed="55"/>
      </bottom>
      <diagonal/>
    </border>
    <border>
      <left style="thin">
        <color indexed="55"/>
      </left>
      <right/>
      <top/>
      <bottom style="thin">
        <color indexed="55"/>
      </bottom>
      <diagonal/>
    </border>
    <border>
      <left/>
      <right style="thin">
        <color indexed="46"/>
      </right>
      <top style="thin">
        <color indexed="46"/>
      </top>
      <bottom style="thin">
        <color indexed="46"/>
      </bottom>
      <diagonal/>
    </border>
    <border>
      <left style="thin">
        <color indexed="46"/>
      </left>
      <right style="thin">
        <color indexed="46"/>
      </right>
      <top/>
      <bottom style="thin">
        <color indexed="46"/>
      </bottom>
      <diagonal/>
    </border>
    <border>
      <left style="thin">
        <color indexed="46"/>
      </left>
      <right style="thin">
        <color indexed="46"/>
      </right>
      <top/>
      <bottom/>
      <diagonal/>
    </border>
    <border>
      <left/>
      <right style="thin">
        <color indexed="46"/>
      </right>
      <top style="thin">
        <color indexed="46"/>
      </top>
      <bottom style="thin">
        <color indexed="22"/>
      </bottom>
      <diagonal/>
    </border>
    <border>
      <left style="thin">
        <color indexed="46"/>
      </left>
      <right style="thin">
        <color indexed="46"/>
      </right>
      <top style="thin">
        <color indexed="46"/>
      </top>
      <bottom style="thin">
        <color indexed="22"/>
      </bottom>
      <diagonal/>
    </border>
    <border>
      <left style="thin">
        <color indexed="46"/>
      </left>
      <right style="thin">
        <color indexed="46"/>
      </right>
      <top/>
      <bottom style="thin">
        <color indexed="22"/>
      </bottom>
      <diagonal/>
    </border>
    <border>
      <left/>
      <right style="thin">
        <color indexed="46"/>
      </right>
      <top style="thin">
        <color indexed="55"/>
      </top>
      <bottom style="thin">
        <color indexed="64"/>
      </bottom>
      <diagonal/>
    </border>
    <border>
      <left style="thin">
        <color indexed="46"/>
      </left>
      <right style="thin">
        <color indexed="46"/>
      </right>
      <top style="thin">
        <color indexed="55"/>
      </top>
      <bottom style="thin">
        <color indexed="64"/>
      </bottom>
      <diagonal/>
    </border>
    <border>
      <left style="thin">
        <color indexed="46"/>
      </left>
      <right style="thin">
        <color indexed="22"/>
      </right>
      <top style="thin">
        <color indexed="55"/>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22"/>
      </top>
      <bottom/>
      <diagonal/>
    </border>
    <border>
      <left/>
      <right/>
      <top style="thin">
        <color indexed="55"/>
      </top>
      <bottom/>
      <diagonal/>
    </border>
    <border>
      <left/>
      <right/>
      <top/>
      <bottom style="thin">
        <color indexed="22"/>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hair">
        <color theme="1"/>
      </top>
      <bottom/>
      <diagonal/>
    </border>
    <border>
      <left/>
      <right/>
      <top/>
      <bottom style="thin">
        <color theme="1"/>
      </bottom>
      <diagonal/>
    </border>
    <border>
      <left/>
      <right/>
      <top style="thin">
        <color theme="1"/>
      </top>
      <bottom style="thin">
        <color theme="1"/>
      </bottom>
      <diagonal/>
    </border>
    <border>
      <left/>
      <right/>
      <top/>
      <bottom style="hair">
        <color theme="1"/>
      </bottom>
      <diagonal/>
    </border>
    <border>
      <left style="thin">
        <color theme="1"/>
      </left>
      <right/>
      <top style="thin">
        <color theme="1"/>
      </top>
      <bottom style="thin">
        <color theme="1"/>
      </bottom>
      <diagonal/>
    </border>
    <border>
      <left/>
      <right style="thin">
        <color theme="0" tint="-0.24994659260841701"/>
      </right>
      <top/>
      <bottom style="thin">
        <color theme="1"/>
      </bottom>
      <diagonal/>
    </border>
    <border>
      <left style="medium">
        <color indexed="22"/>
      </left>
      <right style="thin">
        <color theme="1"/>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indexed="22"/>
      </right>
      <top/>
      <bottom/>
      <diagonal/>
    </border>
    <border>
      <left/>
      <right/>
      <top style="thin">
        <color indexed="55"/>
      </top>
      <bottom style="thin">
        <color theme="1"/>
      </bottom>
      <diagonal/>
    </border>
    <border>
      <left style="thin">
        <color indexed="22"/>
      </left>
      <right/>
      <top style="thin">
        <color indexed="55"/>
      </top>
      <bottom style="thin">
        <color theme="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22"/>
      </right>
      <top style="thin">
        <color theme="0" tint="-0.24994659260841701"/>
      </top>
      <bottom/>
      <diagonal/>
    </border>
    <border>
      <left style="thin">
        <color indexed="55"/>
      </left>
      <right style="thin">
        <color theme="1"/>
      </right>
      <top/>
      <bottom style="thin">
        <color indexed="55"/>
      </bottom>
      <diagonal/>
    </border>
    <border>
      <left style="thin">
        <color indexed="22"/>
      </left>
      <right style="thin">
        <color theme="1"/>
      </right>
      <top style="thin">
        <color indexed="55"/>
      </top>
      <bottom style="thin">
        <color theme="1"/>
      </bottom>
      <diagonal/>
    </border>
    <border>
      <left style="medium">
        <color indexed="22"/>
      </left>
      <right style="thin">
        <color theme="1"/>
      </right>
      <top style="thin">
        <color theme="0" tint="-0.24994659260841701"/>
      </top>
      <bottom/>
      <diagonal/>
    </border>
    <border>
      <left style="thin">
        <color indexed="22"/>
      </left>
      <right style="thin">
        <color indexed="64"/>
      </right>
      <top style="thin">
        <color indexed="55"/>
      </top>
      <bottom style="thin">
        <color theme="1"/>
      </bottom>
      <diagonal/>
    </border>
    <border>
      <left/>
      <right style="thin">
        <color theme="0" tint="-0.24994659260841701"/>
      </right>
      <top/>
      <bottom style="thin">
        <color indexed="55"/>
      </bottom>
      <diagonal/>
    </border>
    <border>
      <left/>
      <right style="thin">
        <color indexed="46"/>
      </right>
      <top/>
      <bottom style="thin">
        <color theme="1"/>
      </bottom>
      <diagonal/>
    </border>
    <border>
      <left style="thin">
        <color indexed="46"/>
      </left>
      <right/>
      <top style="thin">
        <color indexed="55"/>
      </top>
      <bottom style="thin">
        <color theme="1"/>
      </bottom>
      <diagonal/>
    </border>
    <border>
      <left/>
      <right style="thin">
        <color theme="0" tint="-0.24994659260841701"/>
      </right>
      <top style="thin">
        <color indexed="55"/>
      </top>
      <bottom style="thin">
        <color theme="1"/>
      </bottom>
      <diagonal/>
    </border>
    <border>
      <left style="thin">
        <color theme="1"/>
      </left>
      <right/>
      <top/>
      <bottom/>
      <diagonal/>
    </border>
    <border>
      <left/>
      <right style="thin">
        <color theme="0" tint="-0.24994659260841701"/>
      </right>
      <top style="thin">
        <color theme="1"/>
      </top>
      <bottom style="thin">
        <color theme="1"/>
      </bottom>
      <diagonal/>
    </border>
    <border>
      <left/>
      <right/>
      <top style="thin">
        <color theme="0" tint="-0.24994659260841701"/>
      </top>
      <bottom/>
      <diagonal/>
    </border>
    <border>
      <left style="thin">
        <color theme="1"/>
      </left>
      <right/>
      <top/>
      <bottom style="thin">
        <color theme="1"/>
      </bottom>
      <diagonal/>
    </border>
    <border>
      <left style="thin">
        <color theme="0" tint="-0.34998626667073579"/>
      </left>
      <right/>
      <top/>
      <bottom style="thin">
        <color theme="0" tint="-0.34998626667073579"/>
      </bottom>
      <diagonal/>
    </border>
    <border>
      <left/>
      <right/>
      <top style="thin">
        <color theme="0" tint="-4.9989318521683403E-2"/>
      </top>
      <bottom style="thin">
        <color theme="0" tint="-4.9989318521683403E-2"/>
      </bottom>
      <diagonal/>
    </border>
    <border>
      <left/>
      <right/>
      <top style="thin">
        <color theme="1"/>
      </top>
      <bottom style="thin">
        <color indexed="64"/>
      </bottom>
      <diagonal/>
    </border>
    <border>
      <left/>
      <right style="thin">
        <color theme="0" tint="-0.24994659260841701"/>
      </right>
      <top style="thin">
        <color theme="1"/>
      </top>
      <bottom style="thin">
        <color indexed="64"/>
      </bottom>
      <diagonal/>
    </border>
    <border>
      <left/>
      <right style="thin">
        <color theme="0" tint="-0.24994659260841701"/>
      </right>
      <top style="thin">
        <color indexed="22"/>
      </top>
      <bottom/>
      <diagonal/>
    </border>
    <border>
      <left/>
      <right style="thin">
        <color theme="0" tint="-0.24994659260841701"/>
      </right>
      <top style="thin">
        <color theme="0" tint="-4.9989318521683403E-2"/>
      </top>
      <bottom style="thin">
        <color theme="0" tint="-4.9989318521683403E-2"/>
      </bottom>
      <diagonal/>
    </border>
    <border>
      <left/>
      <right style="thin">
        <color theme="0" tint="-0.24994659260841701"/>
      </right>
      <top/>
      <bottom style="thin">
        <color indexed="22"/>
      </bottom>
      <diagonal/>
    </border>
    <border>
      <left style="thin">
        <color indexed="55"/>
      </left>
      <right style="thin">
        <color indexed="55"/>
      </right>
      <top style="thin">
        <color indexed="55"/>
      </top>
      <bottom style="thin">
        <color indexed="55"/>
      </bottom>
      <diagonal/>
    </border>
    <border>
      <left style="hair">
        <color theme="1"/>
      </left>
      <right/>
      <top style="hair">
        <color theme="1"/>
      </top>
      <bottom style="hair">
        <color theme="1"/>
      </bottom>
      <diagonal/>
    </border>
    <border>
      <left style="thin">
        <color indexed="55"/>
      </left>
      <right/>
      <top style="thin">
        <color indexed="55"/>
      </top>
      <bottom style="thin">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55"/>
      </left>
      <right style="thin">
        <color indexed="55"/>
      </right>
      <top/>
      <bottom style="thin">
        <color indexed="55"/>
      </bottom>
      <diagonal/>
    </border>
    <border>
      <left style="thin">
        <color theme="0" tint="-0.34998626667073579"/>
      </left>
      <right style="thin">
        <color theme="0" tint="-0.34998626667073579"/>
      </right>
      <top style="thin">
        <color theme="0" tint="-0.34998626667073579"/>
      </top>
      <bottom/>
      <diagonal/>
    </border>
    <border>
      <left style="thin">
        <color indexed="55"/>
      </left>
      <right style="thin">
        <color indexed="55"/>
      </right>
      <top/>
      <bottom/>
      <diagonal/>
    </border>
    <border>
      <left/>
      <right style="hair">
        <color indexed="55"/>
      </right>
      <top/>
      <bottom style="hair">
        <color indexed="55"/>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hair">
        <color indexed="55"/>
      </left>
      <right/>
      <top style="thin">
        <color indexed="64"/>
      </top>
      <bottom style="thin">
        <color indexed="64"/>
      </bottom>
      <diagonal/>
    </border>
    <border>
      <left style="thin">
        <color indexed="55"/>
      </left>
      <right/>
      <top/>
      <bottom/>
      <diagonal/>
    </border>
    <border>
      <left style="hair">
        <color indexed="55"/>
      </left>
      <right/>
      <top/>
      <bottom style="thin">
        <color indexed="64"/>
      </bottom>
      <diagonal/>
    </border>
    <border>
      <left/>
      <right style="thin">
        <color theme="0" tint="-0.34998626667073579"/>
      </right>
      <top style="thin">
        <color theme="0" tint="-0.34998626667073579"/>
      </top>
      <bottom style="thin">
        <color theme="0" tint="-0.34998626667073579"/>
      </bottom>
      <diagonal/>
    </border>
    <border>
      <left/>
      <right/>
      <top/>
      <bottom style="hair">
        <color indexed="46"/>
      </bottom>
      <diagonal/>
    </border>
    <border>
      <left/>
      <right/>
      <top style="hair">
        <color indexed="46"/>
      </top>
      <bottom/>
      <diagonal/>
    </border>
    <border>
      <left/>
      <right/>
      <top style="hair">
        <color indexed="46"/>
      </top>
      <bottom style="hair">
        <color indexed="46"/>
      </bottom>
      <diagonal/>
    </border>
    <border>
      <left/>
      <right/>
      <top style="hair">
        <color indexed="64"/>
      </top>
      <bottom/>
      <diagonal/>
    </border>
    <border>
      <left style="thin">
        <color theme="0" tint="-0.34998626667073579"/>
      </left>
      <right style="thin">
        <color indexed="55"/>
      </right>
      <top style="thin">
        <color indexed="55"/>
      </top>
      <bottom style="thin">
        <color indexed="55"/>
      </bottom>
      <diagonal/>
    </border>
    <border>
      <left/>
      <right style="thin">
        <color indexed="46"/>
      </right>
      <top/>
      <bottom/>
      <diagonal/>
    </border>
    <border>
      <left style="thin">
        <color indexed="46"/>
      </left>
      <right/>
      <top/>
      <bottom/>
      <diagonal/>
    </border>
    <border>
      <left/>
      <right style="thin">
        <color theme="0" tint="-0.34998626667073579"/>
      </right>
      <top style="thin">
        <color theme="0" tint="-0.34998626667073579"/>
      </top>
      <bottom/>
      <diagonal/>
    </border>
    <border>
      <left/>
      <right style="thin">
        <color theme="0" tint="-0.249977111117893"/>
      </right>
      <top style="thin">
        <color theme="0" tint="-0.34998626667073579"/>
      </top>
      <bottom style="thin">
        <color theme="0" tint="-0.34998626667073579"/>
      </bottom>
      <diagonal/>
    </border>
    <border>
      <left/>
      <right style="thin">
        <color theme="0" tint="-0.249977111117893"/>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indexed="55"/>
      </right>
      <top style="thin">
        <color theme="0" tint="-0.499984740745262"/>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0" tint="-0.34998626667073579"/>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0" tint="-0.34998626667073579"/>
      </bottom>
      <diagonal/>
    </border>
    <border>
      <left style="thin">
        <color theme="1" tint="0.499984740745262"/>
      </left>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1"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34998626667073579"/>
      </right>
      <top style="thin">
        <color theme="1" tint="0.499984740745262"/>
      </top>
      <bottom style="thin">
        <color theme="0" tint="-0.34998626667073579"/>
      </bottom>
      <diagonal/>
    </border>
    <border>
      <left style="thin">
        <color theme="0" tint="-0.499984740745262"/>
      </left>
      <right style="thin">
        <color theme="1" tint="0.499984740745262"/>
      </right>
      <top style="thin">
        <color theme="1" tint="0.499984740745262"/>
      </top>
      <bottom/>
      <diagonal/>
    </border>
    <border>
      <left style="thin">
        <color theme="1" tint="0.499984740745262"/>
      </left>
      <right style="thin">
        <color theme="0" tint="-0.249977111117893"/>
      </right>
      <top style="thin">
        <color theme="0" tint="-0.34998626667073579"/>
      </top>
      <bottom style="thin">
        <color theme="0" tint="-0.34998626667073579"/>
      </bottom>
      <diagonal/>
    </border>
    <border>
      <left style="thin">
        <color theme="0" tint="-0.499984740745262"/>
      </left>
      <right style="thin">
        <color theme="0" tint="-0.499984740745262"/>
      </right>
      <top style="thin">
        <color theme="1" tint="0.499984740745262"/>
      </top>
      <bottom style="thin">
        <color theme="0" tint="-0.499984740745262"/>
      </bottom>
      <diagonal/>
    </border>
    <border>
      <left style="thin">
        <color theme="0" tint="-0.499984740745262"/>
      </left>
      <right style="thin">
        <color theme="1" tint="0.499984740745262"/>
      </right>
      <top style="thin">
        <color theme="1" tint="0.499984740745262"/>
      </top>
      <bottom style="thin">
        <color theme="0" tint="-0.499984740745262"/>
      </bottom>
      <diagonal/>
    </border>
    <border>
      <left style="thin">
        <color theme="1" tint="0.499984740745262"/>
      </left>
      <right/>
      <top/>
      <bottom/>
      <diagonal/>
    </border>
    <border>
      <left/>
      <right style="thin">
        <color theme="1" tint="0.499984740745262"/>
      </right>
      <top/>
      <bottom/>
      <diagonal/>
    </border>
    <border>
      <left style="hair">
        <color indexed="64"/>
      </left>
      <right/>
      <top style="thin">
        <color indexed="64"/>
      </top>
      <bottom style="thin">
        <color indexed="64"/>
      </bottom>
      <diagonal/>
    </border>
    <border>
      <left style="thin">
        <color theme="0" tint="-0.24994659260841701"/>
      </left>
      <right style="thin">
        <color indexed="46"/>
      </right>
      <top style="thin">
        <color indexed="64"/>
      </top>
      <bottom style="thin">
        <color indexed="46"/>
      </bottom>
      <diagonal/>
    </border>
    <border>
      <left style="thin">
        <color indexed="46"/>
      </left>
      <right style="thin">
        <color indexed="46"/>
      </right>
      <top style="thin">
        <color indexed="64"/>
      </top>
      <bottom/>
      <diagonal/>
    </border>
    <border>
      <left style="thin">
        <color indexed="46"/>
      </left>
      <right style="thin">
        <color indexed="64"/>
      </right>
      <top style="thin">
        <color indexed="64"/>
      </top>
      <bottom/>
      <diagonal/>
    </border>
    <border>
      <left/>
      <right style="thin">
        <color indexed="64"/>
      </right>
      <top/>
      <bottom style="thin">
        <color indexed="22"/>
      </bottom>
      <diagonal/>
    </border>
    <border>
      <left style="medium">
        <color indexed="22"/>
      </left>
      <right style="thin">
        <color indexed="64"/>
      </right>
      <top style="thin">
        <color indexed="55"/>
      </top>
      <bottom style="thin">
        <color indexed="64"/>
      </bottom>
      <diagonal/>
    </border>
    <border>
      <left style="thin">
        <color indexed="22"/>
      </left>
      <right style="thin">
        <color indexed="64"/>
      </right>
      <top/>
      <bottom/>
      <diagonal/>
    </border>
    <border>
      <left/>
      <right style="thin">
        <color indexed="64"/>
      </right>
      <top style="thin">
        <color theme="1"/>
      </top>
      <bottom style="thin">
        <color theme="1"/>
      </bottom>
      <diagonal/>
    </border>
    <border>
      <left/>
      <right style="thin">
        <color indexed="22"/>
      </right>
      <top style="thin">
        <color indexed="22"/>
      </top>
      <bottom style="thin">
        <color indexed="22"/>
      </bottom>
      <diagonal/>
    </border>
    <border>
      <left style="thin">
        <color theme="0" tint="-0.24994659260841701"/>
      </left>
      <right/>
      <top style="thin">
        <color indexed="64"/>
      </top>
      <bottom style="thin">
        <color indexed="64"/>
      </bottom>
      <diagonal/>
    </border>
    <border>
      <left/>
      <right/>
      <top style="thin">
        <color indexed="64"/>
      </top>
      <bottom style="thin">
        <color indexed="64"/>
      </bottom>
      <diagonal/>
    </border>
    <border>
      <left/>
      <right style="thin">
        <color indexed="46"/>
      </right>
      <top/>
      <bottom style="thin">
        <color indexed="46"/>
      </bottom>
      <diagonal/>
    </border>
    <border>
      <left style="thin">
        <color indexed="46"/>
      </left>
      <right style="thin">
        <color indexed="64"/>
      </right>
      <top/>
      <bottom/>
      <diagonal/>
    </border>
    <border>
      <left/>
      <right style="thin">
        <color theme="0" tint="-0.24994659260841701"/>
      </right>
      <top/>
      <bottom style="thin">
        <color indexed="64"/>
      </bottom>
      <diagonal/>
    </border>
    <border>
      <left/>
      <right style="thin">
        <color indexed="46"/>
      </right>
      <top/>
      <bottom style="thin">
        <color indexed="64"/>
      </bottom>
      <diagonal/>
    </border>
    <border>
      <left style="thin">
        <color indexed="22"/>
      </left>
      <right style="thin">
        <color indexed="46"/>
      </right>
      <top/>
      <bottom style="thin">
        <color indexed="64"/>
      </bottom>
      <diagonal/>
    </border>
    <border>
      <left style="thin">
        <color indexed="22"/>
      </left>
      <right style="thin">
        <color indexed="64"/>
      </right>
      <top/>
      <bottom style="thin">
        <color indexed="64"/>
      </bottom>
      <diagonal/>
    </border>
    <border>
      <left style="thin">
        <color theme="0" tint="-0.24994659260841701"/>
      </left>
      <right style="thin">
        <color indexed="46"/>
      </right>
      <top style="thin">
        <color theme="1"/>
      </top>
      <bottom style="thin">
        <color indexed="64"/>
      </bottom>
      <diagonal/>
    </border>
    <border>
      <left style="thin">
        <color indexed="22"/>
      </left>
      <right style="thin">
        <color indexed="46"/>
      </right>
      <top style="thin">
        <color theme="1"/>
      </top>
      <bottom style="thin">
        <color indexed="64"/>
      </bottom>
      <diagonal/>
    </border>
    <border>
      <left style="medium">
        <color indexed="22"/>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46"/>
      </left>
      <right/>
      <top style="thin">
        <color indexed="55"/>
      </top>
      <bottom style="thin">
        <color indexed="64"/>
      </bottom>
      <diagonal/>
    </border>
  </borders>
  <cellStyleXfs count="9">
    <xf numFmtId="0" fontId="0" fillId="0" borderId="0"/>
    <xf numFmtId="44" fontId="1" fillId="0" borderId="0" applyFont="0" applyFill="0" applyBorder="0" applyAlignment="0" applyProtection="0"/>
    <xf numFmtId="44" fontId="1" fillId="0" borderId="0" applyFont="0" applyFill="0" applyBorder="0" applyAlignment="0" applyProtection="0"/>
    <xf numFmtId="0" fontId="9" fillId="0" borderId="0"/>
    <xf numFmtId="0" fontId="1" fillId="0" borderId="0"/>
    <xf numFmtId="0" fontId="3" fillId="0" borderId="0"/>
    <xf numFmtId="168" fontId="12" fillId="0" borderId="0"/>
    <xf numFmtId="0" fontId="1" fillId="0" borderId="0"/>
    <xf numFmtId="9" fontId="12" fillId="0" borderId="0" applyFont="0" applyFill="0" applyBorder="0" applyAlignment="0" applyProtection="0"/>
  </cellStyleXfs>
  <cellXfs count="458">
    <xf numFmtId="0" fontId="0" fillId="0" borderId="0" xfId="0"/>
    <xf numFmtId="0" fontId="3" fillId="0" borderId="0" xfId="0" applyFont="1" applyAlignment="1">
      <alignment vertical="center" wrapText="1"/>
    </xf>
    <xf numFmtId="0" fontId="3" fillId="0" borderId="0" xfId="0" applyFont="1" applyAlignment="1">
      <alignment vertical="center"/>
    </xf>
    <xf numFmtId="0" fontId="3" fillId="0" borderId="0" xfId="0" applyFont="1" applyBorder="1" applyAlignment="1">
      <alignment vertical="center"/>
    </xf>
    <xf numFmtId="0" fontId="3" fillId="0" borderId="0" xfId="7" applyFont="1" applyFill="1"/>
    <xf numFmtId="0" fontId="3" fillId="0" borderId="0" xfId="7" applyFont="1" applyFill="1" applyAlignment="1">
      <alignment horizontal="right"/>
    </xf>
    <xf numFmtId="0" fontId="3" fillId="0" borderId="0" xfId="7" applyFont="1" applyFill="1" applyBorder="1"/>
    <xf numFmtId="0" fontId="2" fillId="0" borderId="0" xfId="7" applyFont="1" applyFill="1" applyBorder="1" applyAlignment="1">
      <alignment horizontal="center"/>
    </xf>
    <xf numFmtId="3" fontId="6" fillId="0" borderId="0" xfId="0" applyNumberFormat="1" applyFont="1" applyFill="1" applyBorder="1" applyAlignment="1">
      <alignment vertical="center"/>
    </xf>
    <xf numFmtId="3" fontId="3" fillId="0" borderId="0" xfId="0" applyNumberFormat="1" applyFont="1" applyAlignment="1">
      <alignment vertical="center"/>
    </xf>
    <xf numFmtId="3" fontId="16" fillId="0" borderId="0" xfId="0" applyNumberFormat="1" applyFont="1" applyAlignment="1">
      <alignment vertical="center"/>
    </xf>
    <xf numFmtId="0" fontId="16" fillId="0" borderId="0" xfId="0" applyFont="1" applyAlignment="1">
      <alignment vertical="center" wrapText="1"/>
    </xf>
    <xf numFmtId="0" fontId="16" fillId="0" borderId="0" xfId="0" applyFont="1" applyAlignment="1">
      <alignment vertical="center"/>
    </xf>
    <xf numFmtId="0" fontId="17" fillId="0" borderId="0" xfId="7" applyFont="1" applyFill="1" applyBorder="1" applyAlignment="1">
      <alignment horizontal="center" wrapText="1"/>
    </xf>
    <xf numFmtId="1" fontId="3" fillId="0" borderId="0" xfId="7" applyNumberFormat="1" applyFont="1" applyFill="1" applyBorder="1"/>
    <xf numFmtId="3" fontId="9" fillId="0" borderId="0" xfId="7" applyNumberFormat="1" applyFont="1" applyFill="1" applyBorder="1" applyAlignment="1">
      <alignment horizontal="right" wrapText="1" readingOrder="1"/>
    </xf>
    <xf numFmtId="1" fontId="9" fillId="0" borderId="0" xfId="7" applyNumberFormat="1" applyFont="1" applyFill="1" applyBorder="1" applyAlignment="1">
      <alignment horizontal="center"/>
    </xf>
    <xf numFmtId="37" fontId="9" fillId="0" borderId="0" xfId="1" applyNumberFormat="1" applyFont="1" applyFill="1" applyBorder="1" applyAlignment="1">
      <alignment wrapText="1" readingOrder="1"/>
    </xf>
    <xf numFmtId="0" fontId="3" fillId="0" borderId="0" xfId="7" applyFont="1" applyFill="1" applyBorder="1" applyAlignment="1">
      <alignment horizontal="right"/>
    </xf>
    <xf numFmtId="166" fontId="5" fillId="0" borderId="0" xfId="7" applyNumberFormat="1" applyFont="1" applyFill="1" applyBorder="1" applyAlignment="1">
      <alignment horizontal="center"/>
    </xf>
    <xf numFmtId="0" fontId="3" fillId="0" borderId="0" xfId="0" applyFont="1" applyFill="1" applyAlignment="1">
      <alignment vertical="center" wrapText="1"/>
    </xf>
    <xf numFmtId="42" fontId="5" fillId="2" borderId="0" xfId="1" applyNumberFormat="1" applyFont="1" applyFill="1" applyBorder="1" applyAlignment="1">
      <alignment horizontal="right" wrapText="1" readingOrder="1"/>
    </xf>
    <xf numFmtId="0" fontId="23" fillId="0" borderId="0" xfId="7" applyFont="1" applyFill="1" applyBorder="1" applyAlignment="1">
      <alignment horizontal="center"/>
    </xf>
    <xf numFmtId="0" fontId="5" fillId="0" borderId="0" xfId="0" applyFont="1" applyFill="1" applyBorder="1" applyAlignment="1">
      <alignment vertical="center" wrapText="1"/>
    </xf>
    <xf numFmtId="0" fontId="25" fillId="0" borderId="0" xfId="7" applyFont="1" applyFill="1" applyBorder="1"/>
    <xf numFmtId="1" fontId="5" fillId="0" borderId="0" xfId="7" applyNumberFormat="1" applyFont="1" applyFill="1" applyBorder="1" applyAlignment="1">
      <alignment horizontal="center"/>
    </xf>
    <xf numFmtId="0" fontId="9" fillId="0" borderId="0" xfId="7" applyFont="1" applyFill="1" applyAlignment="1">
      <alignment horizontal="right"/>
    </xf>
    <xf numFmtId="0" fontId="3" fillId="0" borderId="0" xfId="0" applyFont="1" applyFill="1" applyAlignment="1">
      <alignment vertical="center"/>
    </xf>
    <xf numFmtId="0" fontId="9" fillId="0" borderId="0" xfId="7" applyFont="1" applyFill="1" applyBorder="1" applyAlignment="1">
      <alignment horizontal="right"/>
    </xf>
    <xf numFmtId="1" fontId="9" fillId="0" borderId="0" xfId="7" applyNumberFormat="1" applyFont="1" applyFill="1" applyBorder="1" applyAlignment="1">
      <alignment horizontal="left"/>
    </xf>
    <xf numFmtId="3" fontId="9" fillId="0" borderId="0" xfId="7" applyNumberFormat="1" applyFont="1" applyFill="1" applyBorder="1" applyAlignment="1">
      <alignment horizontal="left" wrapText="1"/>
    </xf>
    <xf numFmtId="165" fontId="27" fillId="0" borderId="0" xfId="7" applyNumberFormat="1" applyFont="1" applyFill="1" applyBorder="1" applyAlignment="1">
      <alignment horizontal="center"/>
    </xf>
    <xf numFmtId="165" fontId="11" fillId="0" borderId="0" xfId="7" applyNumberFormat="1" applyFont="1" applyFill="1" applyBorder="1" applyAlignment="1">
      <alignment horizontal="center"/>
    </xf>
    <xf numFmtId="0" fontId="3" fillId="3" borderId="0" xfId="0" applyFont="1" applyFill="1" applyAlignment="1">
      <alignment vertical="center"/>
    </xf>
    <xf numFmtId="165" fontId="18" fillId="0" borderId="0" xfId="7" applyNumberFormat="1" applyFont="1" applyFill="1" applyBorder="1" applyAlignment="1">
      <alignment horizontal="center"/>
    </xf>
    <xf numFmtId="3" fontId="2" fillId="4" borderId="2" xfId="0" applyNumberFormat="1" applyFont="1" applyFill="1" applyBorder="1" applyAlignment="1">
      <alignment vertical="center"/>
    </xf>
    <xf numFmtId="3" fontId="2" fillId="0" borderId="2" xfId="0" applyNumberFormat="1" applyFont="1" applyFill="1" applyBorder="1" applyAlignment="1">
      <alignment vertical="center"/>
    </xf>
    <xf numFmtId="1" fontId="28" fillId="0" borderId="0" xfId="7" applyNumberFormat="1" applyFont="1" applyFill="1" applyBorder="1" applyAlignment="1"/>
    <xf numFmtId="37" fontId="6" fillId="0" borderId="0" xfId="1" applyNumberFormat="1" applyFont="1" applyFill="1" applyBorder="1" applyAlignment="1">
      <alignment wrapText="1"/>
    </xf>
    <xf numFmtId="0" fontId="6" fillId="0" borderId="0" xfId="7" applyFont="1" applyFill="1" applyAlignment="1"/>
    <xf numFmtId="0" fontId="6" fillId="0" borderId="0" xfId="7" applyFont="1" applyFill="1" applyBorder="1" applyAlignment="1"/>
    <xf numFmtId="0" fontId="6" fillId="0" borderId="0" xfId="7" applyFont="1" applyFill="1" applyBorder="1" applyAlignment="1">
      <alignment horizontal="right"/>
    </xf>
    <xf numFmtId="9" fontId="21" fillId="0" borderId="5" xfId="0" applyNumberFormat="1" applyFont="1" applyFill="1" applyBorder="1" applyAlignment="1">
      <alignment horizontal="center" vertical="center" wrapText="1"/>
    </xf>
    <xf numFmtId="0" fontId="33" fillId="0" borderId="0" xfId="7" applyFont="1" applyFill="1" applyBorder="1" applyAlignment="1">
      <alignment horizontal="center"/>
    </xf>
    <xf numFmtId="3" fontId="8" fillId="0" borderId="0" xfId="0" applyNumberFormat="1" applyFont="1" applyFill="1" applyBorder="1" applyAlignment="1">
      <alignment vertical="center"/>
    </xf>
    <xf numFmtId="3" fontId="19" fillId="5" borderId="2" xfId="0" applyNumberFormat="1" applyFont="1" applyFill="1" applyBorder="1" applyAlignment="1">
      <alignment vertical="center"/>
    </xf>
    <xf numFmtId="3" fontId="2" fillId="5" borderId="2" xfId="0" applyNumberFormat="1" applyFont="1" applyFill="1" applyBorder="1" applyAlignment="1">
      <alignment vertical="center"/>
    </xf>
    <xf numFmtId="3" fontId="11" fillId="0" borderId="0" xfId="0" applyNumberFormat="1" applyFont="1" applyFill="1" applyBorder="1" applyAlignment="1">
      <alignment vertical="center"/>
    </xf>
    <xf numFmtId="3" fontId="22" fillId="4" borderId="6" xfId="0" applyNumberFormat="1" applyFont="1" applyFill="1" applyBorder="1" applyAlignment="1">
      <alignment vertical="center"/>
    </xf>
    <xf numFmtId="165" fontId="34" fillId="0" borderId="0" xfId="7" applyNumberFormat="1" applyFont="1" applyFill="1" applyBorder="1" applyAlignment="1">
      <alignment horizontal="center"/>
    </xf>
    <xf numFmtId="165" fontId="10" fillId="0" borderId="0" xfId="7" applyNumberFormat="1" applyFont="1" applyFill="1" applyBorder="1" applyAlignment="1">
      <alignment horizontal="right"/>
    </xf>
    <xf numFmtId="165" fontId="35" fillId="0" borderId="0" xfId="7" applyNumberFormat="1" applyFont="1" applyFill="1" applyBorder="1" applyAlignment="1">
      <alignment horizontal="right"/>
    </xf>
    <xf numFmtId="3" fontId="10" fillId="4" borderId="0" xfId="0" applyNumberFormat="1" applyFont="1" applyFill="1" applyBorder="1" applyAlignment="1">
      <alignment vertical="center"/>
    </xf>
    <xf numFmtId="3" fontId="24" fillId="5" borderId="8" xfId="0" applyNumberFormat="1" applyFont="1" applyFill="1" applyBorder="1" applyAlignment="1">
      <alignment vertical="center"/>
    </xf>
    <xf numFmtId="0" fontId="8" fillId="0" borderId="0" xfId="0" applyFont="1" applyBorder="1" applyAlignment="1">
      <alignment vertical="center"/>
    </xf>
    <xf numFmtId="3" fontId="2" fillId="0" borderId="0" xfId="0" applyNumberFormat="1" applyFont="1" applyFill="1" applyBorder="1" applyAlignment="1">
      <alignment vertical="center"/>
    </xf>
    <xf numFmtId="37" fontId="9" fillId="0" borderId="0" xfId="1" applyNumberFormat="1" applyFont="1" applyFill="1" applyBorder="1" applyAlignment="1">
      <alignment horizontal="right" wrapText="1" readingOrder="1"/>
    </xf>
    <xf numFmtId="3" fontId="19" fillId="0" borderId="0" xfId="0" applyNumberFormat="1" applyFont="1" applyFill="1" applyBorder="1" applyAlignment="1">
      <alignment vertical="center"/>
    </xf>
    <xf numFmtId="3" fontId="10" fillId="0" borderId="0" xfId="0" applyNumberFormat="1" applyFont="1" applyFill="1" applyBorder="1" applyAlignment="1">
      <alignment vertical="center"/>
    </xf>
    <xf numFmtId="3" fontId="10" fillId="0" borderId="8" xfId="0" applyNumberFormat="1" applyFont="1" applyFill="1" applyBorder="1" applyAlignment="1">
      <alignment horizontal="center" vertical="center"/>
    </xf>
    <xf numFmtId="0" fontId="40" fillId="0" borderId="0" xfId="7" applyFont="1" applyFill="1" applyBorder="1"/>
    <xf numFmtId="3" fontId="37" fillId="7" borderId="0" xfId="7" applyNumberFormat="1" applyFont="1" applyFill="1" applyBorder="1" applyAlignment="1">
      <alignment horizontal="right" wrapText="1" readingOrder="1"/>
    </xf>
    <xf numFmtId="3" fontId="37" fillId="0" borderId="0" xfId="7" applyNumberFormat="1" applyFont="1" applyFill="1" applyBorder="1" applyAlignment="1">
      <alignment horizontal="right" wrapText="1" readingOrder="1"/>
    </xf>
    <xf numFmtId="37" fontId="37" fillId="0" borderId="0" xfId="1" applyNumberFormat="1" applyFont="1" applyFill="1" applyBorder="1" applyAlignment="1">
      <alignment wrapText="1" readingOrder="1"/>
    </xf>
    <xf numFmtId="165" fontId="5" fillId="0" borderId="0" xfId="7" applyNumberFormat="1" applyFont="1" applyFill="1" applyBorder="1" applyAlignment="1">
      <alignment horizontal="center"/>
    </xf>
    <xf numFmtId="167" fontId="3" fillId="0" borderId="0" xfId="0" applyNumberFormat="1" applyFont="1" applyAlignment="1">
      <alignment vertical="center" wrapText="1"/>
    </xf>
    <xf numFmtId="0" fontId="45" fillId="0" borderId="0" xfId="7" applyFont="1" applyFill="1" applyBorder="1"/>
    <xf numFmtId="165" fontId="64" fillId="0" borderId="0" xfId="7" applyNumberFormat="1" applyFont="1" applyFill="1" applyBorder="1" applyAlignment="1">
      <alignment horizontal="right"/>
    </xf>
    <xf numFmtId="165" fontId="11" fillId="0" borderId="0" xfId="7" applyNumberFormat="1" applyFont="1" applyFill="1" applyBorder="1" applyAlignment="1">
      <alignment horizontal="right"/>
    </xf>
    <xf numFmtId="0" fontId="46" fillId="0" borderId="0" xfId="7" applyFont="1" applyFill="1" applyBorder="1" applyAlignment="1">
      <alignment horizontal="left"/>
    </xf>
    <xf numFmtId="165" fontId="27" fillId="0" borderId="0" xfId="7" applyNumberFormat="1" applyFont="1" applyFill="1" applyBorder="1" applyAlignment="1"/>
    <xf numFmtId="165" fontId="11" fillId="0" borderId="0" xfId="7" applyNumberFormat="1" applyFont="1" applyFill="1" applyBorder="1" applyAlignment="1"/>
    <xf numFmtId="0" fontId="3" fillId="9" borderId="0" xfId="7" applyFont="1" applyFill="1" applyBorder="1" applyAlignment="1">
      <alignment horizontal="left"/>
    </xf>
    <xf numFmtId="9" fontId="21" fillId="4" borderId="2" xfId="0" applyNumberFormat="1" applyFont="1" applyFill="1" applyBorder="1" applyAlignment="1">
      <alignment horizontal="center" vertical="center" wrapText="1"/>
    </xf>
    <xf numFmtId="3" fontId="11" fillId="9" borderId="0" xfId="0" applyNumberFormat="1" applyFont="1" applyFill="1" applyBorder="1" applyAlignment="1">
      <alignment horizontal="right" vertical="center"/>
    </xf>
    <xf numFmtId="0" fontId="3" fillId="9" borderId="0" xfId="0" applyFont="1" applyFill="1" applyBorder="1" applyAlignment="1">
      <alignment vertical="center"/>
    </xf>
    <xf numFmtId="3" fontId="7" fillId="9" borderId="0" xfId="0" applyNumberFormat="1" applyFont="1" applyFill="1" applyBorder="1" applyAlignment="1">
      <alignment vertical="center"/>
    </xf>
    <xf numFmtId="3" fontId="10" fillId="9" borderId="52" xfId="0" applyNumberFormat="1" applyFont="1" applyFill="1" applyBorder="1" applyAlignment="1">
      <alignment horizontal="left" vertical="center"/>
    </xf>
    <xf numFmtId="0" fontId="37" fillId="0" borderId="0" xfId="7" applyFont="1" applyFill="1" applyBorder="1" applyAlignment="1">
      <alignment horizontal="center"/>
    </xf>
    <xf numFmtId="165" fontId="17" fillId="0" borderId="0" xfId="7" applyNumberFormat="1" applyFont="1" applyFill="1" applyBorder="1" applyAlignment="1">
      <alignment horizontal="center"/>
    </xf>
    <xf numFmtId="42" fontId="5" fillId="2" borderId="11" xfId="1" applyNumberFormat="1" applyFont="1" applyFill="1" applyBorder="1" applyAlignment="1">
      <alignment horizontal="right" wrapText="1" readingOrder="1"/>
    </xf>
    <xf numFmtId="37" fontId="9" fillId="0" borderId="12" xfId="1" applyNumberFormat="1" applyFont="1" applyFill="1" applyBorder="1" applyAlignment="1">
      <alignment wrapText="1" readingOrder="1"/>
    </xf>
    <xf numFmtId="37" fontId="37" fillId="4" borderId="1" xfId="1" applyNumberFormat="1" applyFont="1" applyFill="1" applyBorder="1" applyAlignment="1">
      <alignment horizontal="right" wrapText="1" readingOrder="1"/>
    </xf>
    <xf numFmtId="37" fontId="37" fillId="0" borderId="1" xfId="1" applyNumberFormat="1" applyFont="1" applyFill="1" applyBorder="1" applyAlignment="1">
      <alignment horizontal="right" wrapText="1" readingOrder="1"/>
    </xf>
    <xf numFmtId="1" fontId="51" fillId="0" borderId="0" xfId="7" applyNumberFormat="1" applyFont="1" applyFill="1" applyBorder="1" applyAlignment="1">
      <alignment horizontal="center"/>
    </xf>
    <xf numFmtId="37" fontId="1" fillId="0" borderId="0" xfId="1" applyNumberFormat="1" applyFont="1" applyFill="1" applyBorder="1" applyAlignment="1">
      <alignment horizontal="right" wrapText="1"/>
    </xf>
    <xf numFmtId="42" fontId="1" fillId="0" borderId="0" xfId="1" applyNumberFormat="1" applyFont="1" applyFill="1" applyBorder="1" applyAlignment="1">
      <alignment horizontal="right" wrapText="1"/>
    </xf>
    <xf numFmtId="9" fontId="50" fillId="0" borderId="1" xfId="7" applyNumberFormat="1" applyFont="1" applyFill="1" applyBorder="1" applyAlignment="1">
      <alignment horizontal="center" wrapText="1"/>
    </xf>
    <xf numFmtId="0" fontId="54" fillId="0" borderId="0" xfId="7" applyFont="1" applyFill="1" applyBorder="1"/>
    <xf numFmtId="0" fontId="7" fillId="9" borderId="0" xfId="7" applyFont="1" applyFill="1" applyBorder="1" applyAlignment="1">
      <alignment horizontal="center"/>
    </xf>
    <xf numFmtId="0" fontId="2" fillId="9" borderId="0" xfId="7" applyFont="1" applyFill="1" applyBorder="1" applyAlignment="1">
      <alignment horizontal="center"/>
    </xf>
    <xf numFmtId="0" fontId="23" fillId="9" borderId="0" xfId="7" applyFont="1" applyFill="1" applyBorder="1" applyAlignment="1">
      <alignment horizontal="center"/>
    </xf>
    <xf numFmtId="0" fontId="10" fillId="9" borderId="0" xfId="7" applyFont="1" applyFill="1" applyBorder="1"/>
    <xf numFmtId="0" fontId="7" fillId="9" borderId="0" xfId="7" applyFont="1" applyFill="1" applyBorder="1"/>
    <xf numFmtId="3" fontId="1" fillId="7" borderId="0" xfId="7" applyNumberFormat="1" applyFont="1" applyFill="1" applyBorder="1" applyAlignment="1">
      <alignment horizontal="right" wrapText="1" readingOrder="1"/>
    </xf>
    <xf numFmtId="0" fontId="5" fillId="0" borderId="0" xfId="7" applyFont="1" applyFill="1" applyBorder="1" applyAlignment="1">
      <alignment horizontal="center"/>
    </xf>
    <xf numFmtId="3" fontId="1" fillId="0" borderId="0" xfId="7" applyNumberFormat="1" applyFont="1" applyFill="1" applyBorder="1" applyAlignment="1">
      <alignment horizontal="right" wrapText="1" readingOrder="1"/>
    </xf>
    <xf numFmtId="0" fontId="7" fillId="0" borderId="0" xfId="7" applyFont="1" applyFill="1" applyBorder="1"/>
    <xf numFmtId="0" fontId="8" fillId="0" borderId="0" xfId="7" applyFont="1" applyFill="1" applyBorder="1"/>
    <xf numFmtId="0" fontId="5" fillId="9" borderId="15" xfId="7" applyFont="1" applyFill="1" applyBorder="1" applyAlignment="1">
      <alignment horizontal="left"/>
    </xf>
    <xf numFmtId="0" fontId="5" fillId="9" borderId="15" xfId="7" applyFont="1" applyFill="1" applyBorder="1" applyAlignment="1"/>
    <xf numFmtId="0" fontId="1" fillId="9" borderId="15" xfId="7" applyFont="1" applyFill="1" applyBorder="1" applyAlignment="1">
      <alignment horizontal="center"/>
    </xf>
    <xf numFmtId="0" fontId="5" fillId="9" borderId="16" xfId="7" applyFont="1" applyFill="1" applyBorder="1" applyAlignment="1">
      <alignment horizontal="left"/>
    </xf>
    <xf numFmtId="0" fontId="5" fillId="9" borderId="17" xfId="7" applyFont="1" applyFill="1" applyBorder="1" applyAlignment="1"/>
    <xf numFmtId="0" fontId="1" fillId="9" borderId="15" xfId="7" applyFont="1" applyFill="1" applyBorder="1" applyAlignment="1">
      <alignment horizontal="center"/>
    </xf>
    <xf numFmtId="37" fontId="9" fillId="9" borderId="0" xfId="1" applyNumberFormat="1" applyFont="1" applyFill="1" applyBorder="1" applyAlignment="1">
      <alignment wrapText="1" readingOrder="1"/>
    </xf>
    <xf numFmtId="165" fontId="55" fillId="9" borderId="0" xfId="7" applyNumberFormat="1" applyFont="1" applyFill="1" applyBorder="1" applyAlignment="1">
      <alignment horizontal="center"/>
    </xf>
    <xf numFmtId="0" fontId="1" fillId="0" borderId="16" xfId="7" applyFont="1" applyFill="1" applyBorder="1" applyAlignment="1">
      <alignment horizontal="left"/>
    </xf>
    <xf numFmtId="0" fontId="1" fillId="0" borderId="0" xfId="7" applyFont="1" applyFill="1" applyBorder="1" applyAlignment="1"/>
    <xf numFmtId="37" fontId="56" fillId="0" borderId="18" xfId="1" applyNumberFormat="1" applyFont="1" applyFill="1" applyBorder="1" applyAlignment="1">
      <alignment wrapText="1" readingOrder="1"/>
    </xf>
    <xf numFmtId="42" fontId="37" fillId="0" borderId="19" xfId="1" applyNumberFormat="1" applyFont="1" applyFill="1" applyBorder="1" applyAlignment="1">
      <alignment horizontal="right" wrapText="1" readingOrder="1"/>
    </xf>
    <xf numFmtId="37" fontId="37" fillId="0" borderId="20" xfId="1" applyNumberFormat="1" applyFont="1" applyFill="1" applyBorder="1" applyAlignment="1">
      <alignment wrapText="1" readingOrder="1"/>
    </xf>
    <xf numFmtId="3" fontId="1" fillId="0" borderId="53" xfId="7" applyNumberFormat="1" applyFont="1" applyFill="1" applyBorder="1" applyAlignment="1">
      <alignment wrapText="1" readingOrder="1"/>
    </xf>
    <xf numFmtId="3" fontId="1" fillId="0" borderId="53" xfId="7" applyNumberFormat="1" applyFont="1" applyFill="1" applyBorder="1" applyAlignment="1">
      <alignment horizontal="right" wrapText="1" readingOrder="1"/>
    </xf>
    <xf numFmtId="165" fontId="1" fillId="0" borderId="53" xfId="7" applyNumberFormat="1" applyFont="1" applyFill="1" applyBorder="1" applyAlignment="1">
      <alignment horizontal="left"/>
    </xf>
    <xf numFmtId="0" fontId="1" fillId="0" borderId="0" xfId="7" applyFont="1" applyFill="1" applyBorder="1"/>
    <xf numFmtId="9" fontId="5" fillId="0" borderId="0" xfId="0" applyNumberFormat="1" applyFont="1" applyFill="1" applyBorder="1" applyAlignment="1">
      <alignment horizontal="center" vertical="center" wrapText="1"/>
    </xf>
    <xf numFmtId="0" fontId="3" fillId="2" borderId="0" xfId="5" applyFill="1"/>
    <xf numFmtId="0" fontId="58" fillId="2" borderId="0" xfId="5" applyFont="1" applyFill="1" applyAlignment="1"/>
    <xf numFmtId="0" fontId="43" fillId="2" borderId="0" xfId="5" applyFont="1" applyFill="1" applyAlignment="1"/>
    <xf numFmtId="0" fontId="3" fillId="0" borderId="0" xfId="5"/>
    <xf numFmtId="0" fontId="8" fillId="2" borderId="0" xfId="5" applyFont="1" applyFill="1"/>
    <xf numFmtId="0" fontId="39" fillId="2" borderId="0" xfId="5" applyFont="1" applyFill="1"/>
    <xf numFmtId="0" fontId="8" fillId="2" borderId="0" xfId="5" applyFont="1" applyFill="1" applyAlignment="1">
      <alignment horizontal="center"/>
    </xf>
    <xf numFmtId="0" fontId="8" fillId="0" borderId="0" xfId="5" applyFont="1"/>
    <xf numFmtId="0" fontId="3" fillId="0" borderId="0" xfId="7" applyFont="1" applyFill="1" applyBorder="1" applyAlignment="1">
      <alignment horizontal="center"/>
    </xf>
    <xf numFmtId="37" fontId="37" fillId="0" borderId="0" xfId="1" applyNumberFormat="1" applyFont="1" applyFill="1" applyBorder="1" applyAlignment="1">
      <alignment horizontal="right" wrapText="1" readingOrder="1"/>
    </xf>
    <xf numFmtId="9" fontId="29" fillId="0" borderId="0" xfId="7" applyNumberFormat="1" applyFont="1" applyFill="1" applyBorder="1" applyAlignment="1">
      <alignment wrapText="1"/>
    </xf>
    <xf numFmtId="0" fontId="36" fillId="0" borderId="53" xfId="7" applyFont="1" applyFill="1" applyBorder="1" applyAlignment="1">
      <alignment horizontal="left"/>
    </xf>
    <xf numFmtId="0" fontId="47" fillId="0" borderId="53" xfId="7" applyFont="1" applyFill="1" applyBorder="1" applyAlignment="1">
      <alignment horizontal="left"/>
    </xf>
    <xf numFmtId="0" fontId="44" fillId="0" borderId="53" xfId="7" applyFont="1" applyFill="1" applyBorder="1" applyAlignment="1">
      <alignment horizontal="left"/>
    </xf>
    <xf numFmtId="1" fontId="7" fillId="0" borderId="53" xfId="7" applyNumberFormat="1" applyFont="1" applyFill="1" applyBorder="1" applyAlignment="1">
      <alignment horizontal="center"/>
    </xf>
    <xf numFmtId="1" fontId="7" fillId="0" borderId="53" xfId="7" applyNumberFormat="1" applyFont="1" applyFill="1" applyBorder="1" applyAlignment="1"/>
    <xf numFmtId="0" fontId="1" fillId="0" borderId="54" xfId="7" applyFont="1" applyFill="1" applyBorder="1" applyAlignment="1">
      <alignment horizontal="center"/>
    </xf>
    <xf numFmtId="0" fontId="52" fillId="0" borderId="54" xfId="7" applyFont="1" applyFill="1" applyBorder="1" applyAlignment="1">
      <alignment horizontal="left"/>
    </xf>
    <xf numFmtId="9" fontId="66" fillId="0" borderId="54" xfId="7" applyNumberFormat="1" applyFont="1" applyFill="1" applyBorder="1" applyAlignment="1">
      <alignment horizontal="center" wrapText="1" readingOrder="1"/>
    </xf>
    <xf numFmtId="0" fontId="67" fillId="0" borderId="54" xfId="7" applyFont="1" applyFill="1" applyBorder="1" applyAlignment="1">
      <alignment horizontal="center"/>
    </xf>
    <xf numFmtId="164" fontId="66" fillId="0" borderId="54" xfId="7" applyNumberFormat="1" applyFont="1" applyFill="1" applyBorder="1" applyAlignment="1">
      <alignment horizontal="right" wrapText="1" readingOrder="1"/>
    </xf>
    <xf numFmtId="3" fontId="26" fillId="0" borderId="54" xfId="7" applyNumberFormat="1" applyFont="1" applyFill="1" applyBorder="1" applyAlignment="1">
      <alignment wrapText="1" readingOrder="1"/>
    </xf>
    <xf numFmtId="3" fontId="8" fillId="0" borderId="4" xfId="0" applyNumberFormat="1" applyFont="1" applyFill="1" applyBorder="1" applyAlignment="1">
      <alignment horizontal="left" vertical="center"/>
    </xf>
    <xf numFmtId="3" fontId="62" fillId="9" borderId="55" xfId="0" applyNumberFormat="1" applyFont="1" applyFill="1" applyBorder="1" applyAlignment="1">
      <alignment horizontal="left" vertical="center"/>
    </xf>
    <xf numFmtId="3" fontId="62" fillId="0" borderId="8" xfId="0" applyNumberFormat="1" applyFont="1" applyFill="1" applyBorder="1" applyAlignment="1">
      <alignment horizontal="center" vertical="center"/>
    </xf>
    <xf numFmtId="0" fontId="63" fillId="0" borderId="0" xfId="7" applyFont="1" applyFill="1" applyBorder="1" applyAlignment="1">
      <alignment vertical="center"/>
    </xf>
    <xf numFmtId="0" fontId="33" fillId="0" borderId="0" xfId="7" applyFont="1" applyFill="1" applyBorder="1" applyAlignment="1">
      <alignment horizontal="center" vertical="center"/>
    </xf>
    <xf numFmtId="0" fontId="5" fillId="10" borderId="21" xfId="7" applyFont="1" applyFill="1" applyBorder="1" applyAlignment="1">
      <alignment horizontal="left"/>
    </xf>
    <xf numFmtId="0" fontId="5" fillId="10" borderId="21" xfId="7" applyFont="1" applyFill="1" applyBorder="1" applyAlignment="1">
      <alignment horizontal="center"/>
    </xf>
    <xf numFmtId="0" fontId="1" fillId="11" borderId="56" xfId="7" applyFont="1" applyFill="1" applyBorder="1" applyAlignment="1">
      <alignment horizontal="center"/>
    </xf>
    <xf numFmtId="0" fontId="52" fillId="11" borderId="53" xfId="7" applyFont="1" applyFill="1" applyBorder="1" applyAlignment="1">
      <alignment horizontal="left"/>
    </xf>
    <xf numFmtId="9" fontId="66" fillId="11" borderId="53" xfId="7" applyNumberFormat="1" applyFont="1" applyFill="1" applyBorder="1" applyAlignment="1">
      <alignment horizontal="center" wrapText="1" readingOrder="1"/>
    </xf>
    <xf numFmtId="0" fontId="67" fillId="11" borderId="53" xfId="7" applyFont="1" applyFill="1" applyBorder="1" applyAlignment="1">
      <alignment horizontal="center"/>
    </xf>
    <xf numFmtId="164" fontId="66" fillId="11" borderId="57" xfId="7" applyNumberFormat="1" applyFont="1" applyFill="1" applyBorder="1" applyAlignment="1">
      <alignment horizontal="right" wrapText="1" readingOrder="1"/>
    </xf>
    <xf numFmtId="3" fontId="26" fillId="11" borderId="53" xfId="7" applyNumberFormat="1" applyFont="1" applyFill="1" applyBorder="1" applyAlignment="1">
      <alignment wrapText="1" readingOrder="1"/>
    </xf>
    <xf numFmtId="0" fontId="3" fillId="0" borderId="0" xfId="0" applyFont="1" applyFill="1" applyBorder="1" applyAlignment="1">
      <alignment vertical="center"/>
    </xf>
    <xf numFmtId="9" fontId="7" fillId="5" borderId="2" xfId="7" applyNumberFormat="1" applyFont="1" applyFill="1" applyBorder="1" applyAlignment="1">
      <alignment horizontal="right"/>
    </xf>
    <xf numFmtId="3" fontId="10" fillId="0" borderId="22" xfId="0" applyNumberFormat="1" applyFont="1" applyFill="1" applyBorder="1" applyAlignment="1">
      <alignment vertical="center"/>
    </xf>
    <xf numFmtId="3" fontId="10" fillId="0" borderId="3" xfId="0" applyNumberFormat="1" applyFont="1" applyFill="1" applyBorder="1" applyAlignment="1">
      <alignment vertical="center"/>
    </xf>
    <xf numFmtId="3" fontId="10" fillId="4" borderId="23" xfId="0" applyNumberFormat="1" applyFont="1" applyFill="1" applyBorder="1" applyAlignment="1">
      <alignment vertical="center"/>
    </xf>
    <xf numFmtId="3" fontId="10" fillId="4" borderId="24" xfId="0" applyNumberFormat="1" applyFont="1" applyFill="1" applyBorder="1" applyAlignment="1">
      <alignment vertical="center"/>
    </xf>
    <xf numFmtId="3" fontId="10" fillId="0" borderId="25" xfId="0" applyNumberFormat="1" applyFont="1" applyFill="1" applyBorder="1" applyAlignment="1">
      <alignment vertical="center"/>
    </xf>
    <xf numFmtId="0" fontId="10" fillId="0" borderId="3" xfId="0" applyFont="1" applyFill="1" applyBorder="1" applyAlignment="1">
      <alignment vertical="center"/>
    </xf>
    <xf numFmtId="3" fontId="10" fillId="4" borderId="26" xfId="0" applyNumberFormat="1" applyFont="1" applyFill="1" applyBorder="1" applyAlignment="1">
      <alignment vertical="center"/>
    </xf>
    <xf numFmtId="3" fontId="11" fillId="9" borderId="27" xfId="0" applyNumberFormat="1" applyFont="1" applyFill="1" applyBorder="1" applyAlignment="1">
      <alignment vertical="center"/>
    </xf>
    <xf numFmtId="9" fontId="32" fillId="9" borderId="28" xfId="0" applyNumberFormat="1" applyFont="1" applyFill="1" applyBorder="1" applyAlignment="1">
      <alignment horizontal="center" vertical="center" wrapText="1"/>
    </xf>
    <xf numFmtId="3" fontId="8" fillId="8" borderId="0" xfId="0" applyNumberFormat="1" applyFont="1" applyFill="1" applyBorder="1" applyAlignment="1">
      <alignment vertical="center"/>
    </xf>
    <xf numFmtId="3" fontId="11" fillId="8" borderId="0" xfId="0" applyNumberFormat="1" applyFont="1" applyFill="1" applyBorder="1" applyAlignment="1">
      <alignment vertical="center"/>
    </xf>
    <xf numFmtId="165" fontId="25" fillId="8" borderId="0" xfId="7" applyNumberFormat="1" applyFont="1" applyFill="1" applyBorder="1" applyAlignment="1">
      <alignment horizontal="right"/>
    </xf>
    <xf numFmtId="165" fontId="11" fillId="8" borderId="0" xfId="7" applyNumberFormat="1" applyFont="1" applyFill="1" applyBorder="1" applyAlignment="1">
      <alignment horizontal="right"/>
    </xf>
    <xf numFmtId="0" fontId="5" fillId="9" borderId="0" xfId="7" applyFont="1" applyFill="1" applyBorder="1" applyAlignment="1">
      <alignment horizontal="center"/>
    </xf>
    <xf numFmtId="0" fontId="1" fillId="9" borderId="0" xfId="7" applyFont="1" applyFill="1" applyBorder="1" applyAlignment="1">
      <alignment horizontal="center"/>
    </xf>
    <xf numFmtId="164" fontId="1" fillId="0" borderId="0" xfId="7" applyNumberFormat="1" applyFont="1" applyFill="1" applyBorder="1" applyAlignment="1">
      <alignment horizontal="right"/>
    </xf>
    <xf numFmtId="9" fontId="1" fillId="0" borderId="0" xfId="7" applyNumberFormat="1" applyFont="1" applyFill="1" applyBorder="1" applyAlignment="1">
      <alignment horizontal="right"/>
    </xf>
    <xf numFmtId="0" fontId="5" fillId="0" borderId="0" xfId="7" applyFont="1" applyFill="1" applyBorder="1" applyAlignment="1">
      <alignment horizontal="left"/>
    </xf>
    <xf numFmtId="0" fontId="5" fillId="10" borderId="21" xfId="7" applyFont="1" applyFill="1" applyBorder="1" applyAlignment="1">
      <alignment horizontal="left"/>
    </xf>
    <xf numFmtId="0" fontId="5" fillId="10" borderId="21" xfId="7" applyFont="1" applyFill="1" applyBorder="1" applyAlignment="1">
      <alignment horizontal="center"/>
    </xf>
    <xf numFmtId="0" fontId="5" fillId="9" borderId="29" xfId="7" applyFont="1" applyFill="1" applyBorder="1" applyAlignment="1">
      <alignment horizontal="left"/>
    </xf>
    <xf numFmtId="0" fontId="5" fillId="9" borderId="29" xfId="7" applyFont="1" applyFill="1" applyBorder="1" applyAlignment="1">
      <alignment horizontal="right"/>
    </xf>
    <xf numFmtId="0" fontId="15" fillId="9" borderId="0" xfId="0" applyFont="1" applyFill="1" applyBorder="1" applyAlignment="1">
      <alignment vertical="center"/>
    </xf>
    <xf numFmtId="0" fontId="1" fillId="9" borderId="21" xfId="7" applyFont="1" applyFill="1" applyBorder="1" applyAlignment="1">
      <alignment horizontal="right"/>
    </xf>
    <xf numFmtId="0" fontId="1" fillId="9" borderId="27" xfId="7" applyFont="1" applyFill="1" applyBorder="1" applyAlignment="1">
      <alignment horizontal="left"/>
    </xf>
    <xf numFmtId="3" fontId="8" fillId="0" borderId="31" xfId="0" applyNumberFormat="1" applyFont="1" applyFill="1" applyBorder="1" applyAlignment="1">
      <alignment vertical="center"/>
    </xf>
    <xf numFmtId="1" fontId="14" fillId="13" borderId="58" xfId="7" applyNumberFormat="1" applyFont="1" applyFill="1" applyBorder="1" applyAlignment="1">
      <alignment horizontal="right" vertical="center"/>
    </xf>
    <xf numFmtId="3" fontId="1" fillId="13" borderId="59" xfId="7" applyNumberFormat="1" applyFont="1" applyFill="1" applyBorder="1" applyAlignment="1">
      <alignment wrapText="1"/>
    </xf>
    <xf numFmtId="3" fontId="1" fillId="13" borderId="60" xfId="7" applyNumberFormat="1" applyFont="1" applyFill="1" applyBorder="1" applyAlignment="1">
      <alignment wrapText="1"/>
    </xf>
    <xf numFmtId="3" fontId="1" fillId="13" borderId="61" xfId="7" applyNumberFormat="1" applyFont="1" applyFill="1" applyBorder="1" applyAlignment="1">
      <alignment wrapText="1"/>
    </xf>
    <xf numFmtId="3" fontId="1" fillId="13" borderId="34" xfId="7" applyNumberFormat="1" applyFont="1" applyFill="1" applyBorder="1"/>
    <xf numFmtId="3" fontId="1" fillId="13" borderId="35" xfId="7" applyNumberFormat="1" applyFont="1" applyFill="1" applyBorder="1"/>
    <xf numFmtId="3" fontId="26" fillId="13" borderId="62" xfId="7" applyNumberFormat="1" applyFont="1" applyFill="1" applyBorder="1" applyAlignment="1">
      <alignment wrapText="1" readingOrder="1"/>
    </xf>
    <xf numFmtId="3" fontId="26" fillId="13" borderId="63" xfId="7" applyNumberFormat="1" applyFont="1" applyFill="1" applyBorder="1" applyAlignment="1">
      <alignment wrapText="1" readingOrder="1"/>
    </xf>
    <xf numFmtId="3" fontId="1" fillId="13" borderId="64" xfId="7" applyNumberFormat="1" applyFont="1" applyFill="1" applyBorder="1" applyAlignment="1">
      <alignment wrapText="1"/>
    </xf>
    <xf numFmtId="3" fontId="1" fillId="13" borderId="65" xfId="7" applyNumberFormat="1" applyFont="1" applyFill="1" applyBorder="1" applyAlignment="1">
      <alignment wrapText="1"/>
    </xf>
    <xf numFmtId="3" fontId="1" fillId="13" borderId="66" xfId="7" applyNumberFormat="1" applyFont="1" applyFill="1" applyBorder="1" applyAlignment="1">
      <alignment wrapText="1"/>
    </xf>
    <xf numFmtId="1" fontId="1" fillId="13" borderId="58" xfId="7" applyNumberFormat="1" applyFont="1" applyFill="1" applyBorder="1" applyAlignment="1">
      <alignment horizontal="right" vertical="center" readingOrder="1"/>
    </xf>
    <xf numFmtId="3" fontId="5" fillId="13" borderId="67" xfId="7" applyNumberFormat="1" applyFont="1" applyFill="1" applyBorder="1"/>
    <xf numFmtId="37" fontId="26" fillId="13" borderId="68" xfId="1" applyNumberFormat="1" applyFont="1" applyFill="1" applyBorder="1" applyAlignment="1">
      <alignment wrapText="1" readingOrder="1"/>
    </xf>
    <xf numFmtId="1" fontId="1" fillId="13" borderId="69" xfId="7" applyNumberFormat="1" applyFont="1" applyFill="1" applyBorder="1" applyAlignment="1">
      <alignment horizontal="right" vertical="center" readingOrder="1"/>
    </xf>
    <xf numFmtId="3" fontId="26" fillId="13" borderId="70" xfId="7" applyNumberFormat="1" applyFont="1" applyFill="1" applyBorder="1" applyAlignment="1">
      <alignment wrapText="1" readingOrder="1"/>
    </xf>
    <xf numFmtId="37" fontId="57" fillId="13" borderId="32" xfId="1" applyNumberFormat="1" applyFont="1" applyFill="1" applyBorder="1" applyAlignment="1">
      <alignment wrapText="1" readingOrder="1"/>
    </xf>
    <xf numFmtId="37" fontId="57" fillId="13" borderId="33" xfId="1" applyNumberFormat="1" applyFont="1" applyFill="1" applyBorder="1" applyAlignment="1">
      <alignment wrapText="1" readingOrder="1"/>
    </xf>
    <xf numFmtId="3" fontId="1" fillId="14" borderId="36" xfId="0" applyNumberFormat="1" applyFont="1" applyFill="1" applyBorder="1" applyAlignment="1">
      <alignment vertical="center"/>
    </xf>
    <xf numFmtId="3" fontId="1" fillId="13" borderId="37" xfId="0" applyNumberFormat="1" applyFont="1" applyFill="1" applyBorder="1" applyAlignment="1">
      <alignment vertical="center"/>
    </xf>
    <xf numFmtId="3" fontId="1" fillId="13" borderId="38" xfId="0" applyNumberFormat="1" applyFont="1" applyFill="1" applyBorder="1" applyAlignment="1">
      <alignment vertical="center"/>
    </xf>
    <xf numFmtId="3" fontId="1" fillId="14" borderId="39" xfId="0" applyNumberFormat="1" applyFont="1" applyFill="1" applyBorder="1" applyAlignment="1">
      <alignment vertical="center"/>
    </xf>
    <xf numFmtId="3" fontId="1" fillId="14" borderId="40" xfId="0" applyNumberFormat="1" applyFont="1" applyFill="1" applyBorder="1" applyAlignment="1">
      <alignment vertical="center"/>
    </xf>
    <xf numFmtId="3" fontId="1" fillId="13" borderId="41" xfId="0" applyNumberFormat="1" applyFont="1" applyFill="1" applyBorder="1" applyAlignment="1">
      <alignment vertical="center"/>
    </xf>
    <xf numFmtId="37" fontId="1" fillId="13" borderId="42" xfId="1" applyNumberFormat="1" applyFont="1" applyFill="1" applyBorder="1" applyAlignment="1">
      <alignment vertical="center" wrapText="1" readingOrder="1"/>
    </xf>
    <xf numFmtId="37" fontId="1" fillId="13" borderId="43" xfId="1" applyNumberFormat="1" applyFont="1" applyFill="1" applyBorder="1" applyAlignment="1">
      <alignment vertical="center" wrapText="1" readingOrder="1"/>
    </xf>
    <xf numFmtId="37" fontId="1" fillId="13" borderId="44" xfId="1" applyNumberFormat="1" applyFont="1" applyFill="1" applyBorder="1" applyAlignment="1">
      <alignment vertical="center" wrapText="1" readingOrder="1"/>
    </xf>
    <xf numFmtId="0" fontId="3" fillId="0" borderId="45" xfId="7" applyFont="1" applyFill="1" applyBorder="1" applyAlignment="1">
      <alignment horizontal="center"/>
    </xf>
    <xf numFmtId="0" fontId="3" fillId="0" borderId="16" xfId="7" applyFont="1" applyFill="1" applyBorder="1" applyAlignment="1">
      <alignment horizontal="center"/>
    </xf>
    <xf numFmtId="0" fontId="3" fillId="0" borderId="46" xfId="7" applyFont="1" applyFill="1" applyBorder="1" applyAlignment="1">
      <alignment horizontal="center"/>
    </xf>
    <xf numFmtId="0" fontId="69" fillId="13" borderId="21" xfId="7" applyFont="1" applyFill="1" applyBorder="1" applyAlignment="1">
      <alignment horizontal="left"/>
    </xf>
    <xf numFmtId="0" fontId="5" fillId="13" borderId="29" xfId="7" applyFont="1" applyFill="1" applyBorder="1" applyAlignment="1">
      <alignment horizontal="center"/>
    </xf>
    <xf numFmtId="0" fontId="37" fillId="8" borderId="0" xfId="7" applyFont="1" applyFill="1" applyBorder="1" applyAlignment="1">
      <alignment horizontal="left"/>
    </xf>
    <xf numFmtId="1" fontId="37" fillId="8" borderId="0" xfId="7" applyNumberFormat="1" applyFont="1" applyFill="1" applyBorder="1" applyAlignment="1"/>
    <xf numFmtId="1" fontId="70" fillId="8" borderId="0" xfId="7" applyNumberFormat="1" applyFont="1" applyFill="1" applyBorder="1" applyAlignment="1">
      <alignment horizontal="right"/>
    </xf>
    <xf numFmtId="164" fontId="71" fillId="8" borderId="59" xfId="7" applyNumberFormat="1" applyFont="1" applyFill="1" applyBorder="1" applyAlignment="1">
      <alignment horizontal="right" wrapText="1"/>
    </xf>
    <xf numFmtId="1" fontId="37" fillId="8" borderId="0" xfId="7" applyNumberFormat="1" applyFont="1" applyFill="1" applyBorder="1" applyAlignment="1">
      <alignment horizontal="left"/>
    </xf>
    <xf numFmtId="1" fontId="37" fillId="8" borderId="0" xfId="7" applyNumberFormat="1" applyFont="1" applyFill="1" applyBorder="1"/>
    <xf numFmtId="1" fontId="44" fillId="8" borderId="59" xfId="7" applyNumberFormat="1" applyFont="1" applyFill="1" applyBorder="1" applyAlignment="1">
      <alignment horizontal="right"/>
    </xf>
    <xf numFmtId="1" fontId="44" fillId="8" borderId="34" xfId="7" applyNumberFormat="1" applyFont="1" applyFill="1" applyBorder="1" applyAlignment="1">
      <alignment horizontal="left"/>
    </xf>
    <xf numFmtId="1" fontId="44" fillId="8" borderId="34" xfId="7" applyNumberFormat="1" applyFont="1" applyFill="1" applyBorder="1"/>
    <xf numFmtId="1" fontId="44" fillId="8" borderId="71" xfId="7" applyNumberFormat="1" applyFont="1" applyFill="1" applyBorder="1" applyAlignment="1">
      <alignment horizontal="right"/>
    </xf>
    <xf numFmtId="0" fontId="52" fillId="8" borderId="72" xfId="7" applyFont="1" applyFill="1" applyBorder="1" applyAlignment="1">
      <alignment horizontal="left"/>
    </xf>
    <xf numFmtId="9" fontId="66" fillId="8" borderId="73" xfId="7" applyNumberFormat="1" applyFont="1" applyFill="1" applyBorder="1" applyAlignment="1">
      <alignment horizontal="center" wrapText="1" readingOrder="1"/>
    </xf>
    <xf numFmtId="0" fontId="67" fillId="8" borderId="62" xfId="7" applyFont="1" applyFill="1" applyBorder="1" applyAlignment="1">
      <alignment horizontal="center"/>
    </xf>
    <xf numFmtId="164" fontId="66" fillId="8" borderId="74" xfId="7" applyNumberFormat="1" applyFont="1" applyFill="1" applyBorder="1" applyAlignment="1">
      <alignment horizontal="right" wrapText="1" readingOrder="1"/>
    </xf>
    <xf numFmtId="0" fontId="1" fillId="8" borderId="75" xfId="7" applyFont="1" applyFill="1" applyBorder="1" applyAlignment="1">
      <alignment horizontal="center"/>
    </xf>
    <xf numFmtId="1" fontId="7" fillId="8" borderId="56" xfId="7" applyNumberFormat="1" applyFont="1" applyFill="1" applyBorder="1" applyAlignment="1">
      <alignment horizontal="center" vertical="center"/>
    </xf>
    <xf numFmtId="1" fontId="7" fillId="8" borderId="54" xfId="7" applyNumberFormat="1" applyFont="1" applyFill="1" applyBorder="1" applyAlignment="1">
      <alignment vertical="center"/>
    </xf>
    <xf numFmtId="0" fontId="36" fillId="8" borderId="54" xfId="7" applyFont="1" applyFill="1" applyBorder="1" applyAlignment="1">
      <alignment horizontal="left"/>
    </xf>
    <xf numFmtId="0" fontId="47" fillId="8" borderId="54" xfId="7" applyFont="1" applyFill="1" applyBorder="1" applyAlignment="1">
      <alignment horizontal="left"/>
    </xf>
    <xf numFmtId="0" fontId="44" fillId="8" borderId="76" xfId="7" applyFont="1" applyFill="1" applyBorder="1" applyAlignment="1">
      <alignment horizontal="left"/>
    </xf>
    <xf numFmtId="0" fontId="37" fillId="8" borderId="77" xfId="7" applyFont="1" applyFill="1" applyBorder="1" applyAlignment="1">
      <alignment horizontal="left"/>
    </xf>
    <xf numFmtId="1" fontId="1" fillId="8" borderId="77" xfId="7" applyNumberFormat="1" applyFont="1" applyFill="1" applyBorder="1" applyAlignment="1"/>
    <xf numFmtId="1" fontId="72" fillId="8" borderId="77" xfId="7" applyNumberFormat="1" applyFont="1" applyFill="1" applyBorder="1" applyAlignment="1">
      <alignment horizontal="right"/>
    </xf>
    <xf numFmtId="164" fontId="71" fillId="8" borderId="64" xfId="7" applyNumberFormat="1" applyFont="1" applyFill="1" applyBorder="1" applyAlignment="1">
      <alignment horizontal="right" wrapText="1"/>
    </xf>
    <xf numFmtId="1" fontId="1" fillId="8" borderId="0" xfId="7" applyNumberFormat="1" applyFont="1" applyFill="1" applyBorder="1"/>
    <xf numFmtId="1" fontId="5" fillId="8" borderId="59" xfId="7" applyNumberFormat="1" applyFont="1" applyFill="1" applyBorder="1" applyAlignment="1">
      <alignment horizontal="right"/>
    </xf>
    <xf numFmtId="1" fontId="5" fillId="8" borderId="34" xfId="7" applyNumberFormat="1" applyFont="1" applyFill="1" applyBorder="1"/>
    <xf numFmtId="1" fontId="5" fillId="8" borderId="71" xfId="7" applyNumberFormat="1" applyFont="1" applyFill="1" applyBorder="1" applyAlignment="1">
      <alignment horizontal="right"/>
    </xf>
    <xf numFmtId="0" fontId="36" fillId="8" borderId="54" xfId="7" applyFont="1" applyFill="1" applyBorder="1" applyAlignment="1">
      <alignment horizontal="left" vertical="center"/>
    </xf>
    <xf numFmtId="0" fontId="47" fillId="8" borderId="54" xfId="7" applyFont="1" applyFill="1" applyBorder="1" applyAlignment="1">
      <alignment horizontal="left" vertical="center"/>
    </xf>
    <xf numFmtId="0" fontId="5" fillId="8" borderId="75" xfId="7" applyFont="1" applyFill="1" applyBorder="1" applyAlignment="1">
      <alignment horizontal="left"/>
    </xf>
    <xf numFmtId="0" fontId="9" fillId="8" borderId="75" xfId="7" applyFont="1" applyFill="1" applyBorder="1" applyAlignment="1">
      <alignment horizontal="left"/>
    </xf>
    <xf numFmtId="0" fontId="1" fillId="8" borderId="75" xfId="7" applyFont="1" applyFill="1" applyBorder="1" applyAlignment="1">
      <alignment horizontal="left"/>
    </xf>
    <xf numFmtId="0" fontId="9" fillId="8" borderId="78" xfId="7" applyFont="1" applyFill="1" applyBorder="1" applyAlignment="1">
      <alignment horizontal="left"/>
    </xf>
    <xf numFmtId="0" fontId="73" fillId="8" borderId="0" xfId="7" applyFont="1" applyFill="1" applyBorder="1" applyAlignment="1">
      <alignment horizontal="left"/>
    </xf>
    <xf numFmtId="0" fontId="74" fillId="8" borderId="0" xfId="7" applyFont="1" applyFill="1" applyBorder="1" applyAlignment="1">
      <alignment horizontal="left"/>
    </xf>
    <xf numFmtId="9" fontId="75" fillId="8" borderId="59" xfId="7" applyNumberFormat="1" applyFont="1" applyFill="1" applyBorder="1" applyAlignment="1">
      <alignment horizontal="center" wrapText="1" readingOrder="1"/>
    </xf>
    <xf numFmtId="0" fontId="9" fillId="8" borderId="16" xfId="7" applyFont="1" applyFill="1" applyBorder="1" applyAlignment="1">
      <alignment horizontal="left"/>
    </xf>
    <xf numFmtId="1" fontId="5" fillId="8" borderId="48" xfId="7" applyNumberFormat="1" applyFont="1" applyFill="1" applyBorder="1"/>
    <xf numFmtId="0" fontId="9" fillId="8" borderId="47" xfId="0" applyFont="1" applyFill="1" applyBorder="1" applyAlignment="1">
      <alignment vertical="center" wrapText="1"/>
    </xf>
    <xf numFmtId="1" fontId="1" fillId="8" borderId="80" xfId="7" applyNumberFormat="1" applyFont="1" applyFill="1" applyBorder="1"/>
    <xf numFmtId="0" fontId="9" fillId="8" borderId="80" xfId="0" applyFont="1" applyFill="1" applyBorder="1" applyAlignment="1">
      <alignment vertical="center" wrapText="1"/>
    </xf>
    <xf numFmtId="0" fontId="9" fillId="8" borderId="49" xfId="0" applyFont="1" applyFill="1" applyBorder="1" applyAlignment="1">
      <alignment vertical="center" wrapText="1"/>
    </xf>
    <xf numFmtId="0" fontId="9" fillId="8" borderId="46" xfId="7" applyFont="1" applyFill="1" applyBorder="1" applyAlignment="1">
      <alignment horizontal="left"/>
    </xf>
    <xf numFmtId="1" fontId="7" fillId="8" borderId="81" xfId="7" applyNumberFormat="1" applyFont="1" applyFill="1" applyBorder="1" applyAlignment="1"/>
    <xf numFmtId="0" fontId="36" fillId="8" borderId="81" xfId="7" applyFont="1" applyFill="1" applyBorder="1" applyAlignment="1">
      <alignment horizontal="left"/>
    </xf>
    <xf numFmtId="0" fontId="47" fillId="8" borderId="81" xfId="7" applyFont="1" applyFill="1" applyBorder="1" applyAlignment="1">
      <alignment horizontal="left"/>
    </xf>
    <xf numFmtId="0" fontId="44" fillId="8" borderId="82" xfId="7" applyFont="1" applyFill="1" applyBorder="1" applyAlignment="1">
      <alignment horizontal="left"/>
    </xf>
    <xf numFmtId="165" fontId="1" fillId="8" borderId="53" xfId="7" applyNumberFormat="1" applyFont="1" applyFill="1" applyBorder="1" applyAlignment="1">
      <alignment horizontal="left"/>
    </xf>
    <xf numFmtId="3" fontId="1" fillId="8" borderId="53" xfId="7" applyNumberFormat="1" applyFont="1" applyFill="1" applyBorder="1" applyAlignment="1">
      <alignment wrapText="1" readingOrder="1"/>
    </xf>
    <xf numFmtId="3" fontId="1" fillId="8" borderId="53" xfId="7" applyNumberFormat="1" applyFont="1" applyFill="1" applyBorder="1" applyAlignment="1">
      <alignment horizontal="right" wrapText="1" readingOrder="1"/>
    </xf>
    <xf numFmtId="1" fontId="5" fillId="15" borderId="56" xfId="7" applyNumberFormat="1" applyFont="1" applyFill="1" applyBorder="1" applyAlignment="1">
      <alignment horizontal="center"/>
    </xf>
    <xf numFmtId="1" fontId="7" fillId="15" borderId="54" xfId="7" applyNumberFormat="1" applyFont="1" applyFill="1" applyBorder="1" applyAlignment="1"/>
    <xf numFmtId="0" fontId="1" fillId="15" borderId="54" xfId="7" applyFont="1" applyFill="1" applyBorder="1" applyAlignment="1">
      <alignment horizontal="left"/>
    </xf>
    <xf numFmtId="0" fontId="26" fillId="15" borderId="54" xfId="7" applyFont="1" applyFill="1" applyBorder="1" applyAlignment="1">
      <alignment horizontal="left"/>
    </xf>
    <xf numFmtId="0" fontId="44" fillId="15" borderId="76" xfId="7" applyFont="1" applyFill="1" applyBorder="1" applyAlignment="1">
      <alignment horizontal="left"/>
    </xf>
    <xf numFmtId="37" fontId="37" fillId="8" borderId="0" xfId="1" applyNumberFormat="1" applyFont="1" applyFill="1" applyBorder="1" applyAlignment="1">
      <alignment wrapText="1" readingOrder="1"/>
    </xf>
    <xf numFmtId="37" fontId="44" fillId="8" borderId="0" xfId="1" applyNumberFormat="1" applyFont="1" applyFill="1" applyBorder="1" applyAlignment="1">
      <alignment wrapText="1" readingOrder="1"/>
    </xf>
    <xf numFmtId="42" fontId="8" fillId="13" borderId="50" xfId="2" applyNumberFormat="1" applyFont="1" applyFill="1" applyBorder="1"/>
    <xf numFmtId="42" fontId="8" fillId="13" borderId="21" xfId="2" applyNumberFormat="1" applyFont="1" applyFill="1" applyBorder="1"/>
    <xf numFmtId="42" fontId="11" fillId="13" borderId="21" xfId="5" applyNumberFormat="1" applyFont="1" applyFill="1" applyBorder="1"/>
    <xf numFmtId="3" fontId="8" fillId="0" borderId="7" xfId="0" applyNumberFormat="1" applyFont="1" applyFill="1" applyBorder="1" applyAlignment="1">
      <alignment vertical="center"/>
    </xf>
    <xf numFmtId="3" fontId="7" fillId="9" borderId="87" xfId="0" applyNumberFormat="1" applyFont="1" applyFill="1" applyBorder="1" applyAlignment="1">
      <alignment horizontal="left" vertical="center"/>
    </xf>
    <xf numFmtId="165" fontId="27" fillId="8" borderId="0" xfId="7" applyNumberFormat="1" applyFont="1" applyFill="1" applyBorder="1" applyAlignment="1">
      <alignment horizontal="center"/>
    </xf>
    <xf numFmtId="165" fontId="11" fillId="8" borderId="0" xfId="7" applyNumberFormat="1" applyFont="1" applyFill="1" applyBorder="1" applyAlignment="1">
      <alignment horizontal="center"/>
    </xf>
    <xf numFmtId="3" fontId="8" fillId="13" borderId="91" xfId="0" applyNumberFormat="1" applyFont="1" applyFill="1" applyBorder="1" applyAlignment="1">
      <alignment vertical="center"/>
    </xf>
    <xf numFmtId="3" fontId="8" fillId="0" borderId="10" xfId="0" applyNumberFormat="1" applyFont="1" applyFill="1" applyBorder="1" applyAlignment="1">
      <alignment vertical="center"/>
    </xf>
    <xf numFmtId="3" fontId="8" fillId="0" borderId="93" xfId="0" applyNumberFormat="1" applyFont="1" applyFill="1" applyBorder="1" applyAlignment="1">
      <alignment vertical="center"/>
    </xf>
    <xf numFmtId="3" fontId="8" fillId="0" borderId="89" xfId="0" applyNumberFormat="1" applyFont="1" applyFill="1" applyBorder="1" applyAlignment="1">
      <alignment vertical="center"/>
    </xf>
    <xf numFmtId="3" fontId="8" fillId="13" borderId="94" xfId="0" applyNumberFormat="1" applyFont="1" applyFill="1" applyBorder="1" applyAlignment="1">
      <alignment vertical="center"/>
    </xf>
    <xf numFmtId="3" fontId="8" fillId="13" borderId="95" xfId="0" applyNumberFormat="1" applyFont="1" applyFill="1" applyBorder="1" applyAlignment="1">
      <alignment vertical="center"/>
    </xf>
    <xf numFmtId="3" fontId="8" fillId="9" borderId="96" xfId="0" applyNumberFormat="1" applyFont="1" applyFill="1" applyBorder="1" applyAlignment="1">
      <alignment vertical="center"/>
    </xf>
    <xf numFmtId="3" fontId="8" fillId="8" borderId="98" xfId="0" applyNumberFormat="1" applyFont="1" applyFill="1" applyBorder="1" applyAlignment="1">
      <alignment vertical="center"/>
    </xf>
    <xf numFmtId="3" fontId="8" fillId="13" borderId="89" xfId="0" applyNumberFormat="1" applyFont="1" applyFill="1" applyBorder="1" applyAlignment="1">
      <alignment vertical="center"/>
    </xf>
    <xf numFmtId="3" fontId="11" fillId="8" borderId="89" xfId="0" applyNumberFormat="1" applyFont="1" applyFill="1" applyBorder="1" applyAlignment="1">
      <alignment vertical="center"/>
    </xf>
    <xf numFmtId="3" fontId="13" fillId="0" borderId="100" xfId="0" applyNumberFormat="1" applyFont="1" applyFill="1" applyBorder="1" applyAlignment="1">
      <alignment vertical="center"/>
    </xf>
    <xf numFmtId="9" fontId="21" fillId="0" borderId="101" xfId="0" applyNumberFormat="1" applyFont="1" applyFill="1" applyBorder="1" applyAlignment="1">
      <alignment horizontal="center" vertical="center" wrapText="1"/>
    </xf>
    <xf numFmtId="164" fontId="21" fillId="0" borderId="0" xfId="0" applyNumberFormat="1" applyFont="1" applyFill="1" applyBorder="1" applyAlignment="1">
      <alignment horizontal="center" vertical="center" wrapText="1"/>
    </xf>
    <xf numFmtId="3" fontId="8" fillId="4" borderId="102" xfId="0" applyNumberFormat="1" applyFont="1" applyFill="1" applyBorder="1" applyAlignment="1">
      <alignment vertical="center"/>
    </xf>
    <xf numFmtId="3" fontId="8" fillId="0" borderId="102" xfId="0" applyNumberFormat="1" applyFont="1" applyFill="1" applyBorder="1" applyAlignment="1">
      <alignment vertical="center"/>
    </xf>
    <xf numFmtId="167" fontId="21" fillId="0" borderId="102" xfId="0" applyNumberFormat="1" applyFont="1" applyFill="1" applyBorder="1" applyAlignment="1">
      <alignment horizontal="center" vertical="center" wrapText="1"/>
    </xf>
    <xf numFmtId="0" fontId="8" fillId="4" borderId="102" xfId="0" applyFont="1" applyFill="1" applyBorder="1" applyAlignment="1">
      <alignment vertical="center" wrapText="1"/>
    </xf>
    <xf numFmtId="3" fontId="38" fillId="0" borderId="102" xfId="0" applyNumberFormat="1" applyFont="1" applyFill="1" applyBorder="1" applyAlignment="1">
      <alignment vertical="center"/>
    </xf>
    <xf numFmtId="0" fontId="8" fillId="0" borderId="102" xfId="0" applyFont="1" applyBorder="1" applyAlignment="1">
      <alignment vertical="center" wrapText="1"/>
    </xf>
    <xf numFmtId="3" fontId="11" fillId="4" borderId="102" xfId="0" applyNumberFormat="1" applyFont="1" applyFill="1" applyBorder="1" applyAlignment="1">
      <alignment vertical="center"/>
    </xf>
    <xf numFmtId="3" fontId="8" fillId="0" borderId="102" xfId="0" applyNumberFormat="1" applyFont="1" applyFill="1" applyBorder="1" applyAlignment="1">
      <alignment horizontal="right" vertical="center"/>
    </xf>
    <xf numFmtId="167" fontId="21" fillId="0" borderId="0" xfId="0" applyNumberFormat="1" applyFont="1" applyFill="1" applyBorder="1" applyAlignment="1">
      <alignment horizontal="center" vertical="center" wrapText="1"/>
    </xf>
    <xf numFmtId="3" fontId="8" fillId="6" borderId="0" xfId="0" applyNumberFormat="1" applyFont="1" applyFill="1" applyBorder="1" applyAlignment="1">
      <alignment vertical="center"/>
    </xf>
    <xf numFmtId="3" fontId="8" fillId="9" borderId="31" xfId="0" applyNumberFormat="1" applyFont="1" applyFill="1" applyBorder="1" applyAlignment="1">
      <alignment vertical="center"/>
    </xf>
    <xf numFmtId="3" fontId="8" fillId="9" borderId="7" xfId="0" applyNumberFormat="1" applyFont="1" applyFill="1" applyBorder="1" applyAlignment="1">
      <alignment vertical="center"/>
    </xf>
    <xf numFmtId="0" fontId="54" fillId="9" borderId="0" xfId="7" applyFont="1" applyFill="1" applyBorder="1" applyAlignment="1">
      <alignment horizontal="left"/>
    </xf>
    <xf numFmtId="9" fontId="32" fillId="0" borderId="89" xfId="0" applyNumberFormat="1" applyFont="1" applyFill="1" applyBorder="1" applyAlignment="1">
      <alignment horizontal="center" vertical="center" wrapText="1"/>
    </xf>
    <xf numFmtId="0" fontId="8" fillId="0" borderId="94" xfId="0" applyFont="1" applyFill="1" applyBorder="1" applyAlignment="1">
      <alignment vertical="center" wrapText="1"/>
    </xf>
    <xf numFmtId="9" fontId="8" fillId="0" borderId="0" xfId="0" applyNumberFormat="1" applyFont="1" applyFill="1" applyBorder="1" applyAlignment="1">
      <alignment vertical="center" wrapText="1"/>
    </xf>
    <xf numFmtId="3" fontId="2" fillId="0" borderId="103" xfId="0" applyNumberFormat="1" applyFont="1" applyFill="1" applyBorder="1" applyAlignment="1">
      <alignment vertical="center"/>
    </xf>
    <xf numFmtId="3" fontId="2" fillId="0" borderId="8" xfId="0" applyNumberFormat="1" applyFont="1" applyFill="1" applyBorder="1" applyAlignment="1">
      <alignment vertical="center"/>
    </xf>
    <xf numFmtId="3" fontId="7" fillId="0" borderId="102" xfId="0" applyNumberFormat="1" applyFont="1" applyFill="1" applyBorder="1" applyAlignment="1">
      <alignment vertical="center"/>
    </xf>
    <xf numFmtId="3" fontId="8" fillId="6" borderId="14" xfId="0" applyNumberFormat="1" applyFont="1" applyFill="1" applyBorder="1" applyAlignment="1">
      <alignment vertical="center"/>
    </xf>
    <xf numFmtId="3" fontId="8" fillId="0" borderId="14" xfId="0" applyNumberFormat="1" applyFont="1" applyFill="1" applyBorder="1" applyAlignment="1">
      <alignment vertical="center"/>
    </xf>
    <xf numFmtId="5" fontId="27" fillId="0" borderId="13" xfId="0" applyNumberFormat="1" applyFont="1" applyFill="1" applyBorder="1" applyAlignment="1">
      <alignment vertical="center"/>
    </xf>
    <xf numFmtId="3" fontId="43" fillId="0" borderId="0" xfId="0" applyNumberFormat="1" applyFont="1" applyFill="1" applyBorder="1" applyAlignment="1">
      <alignment vertical="center"/>
    </xf>
    <xf numFmtId="9" fontId="32" fillId="0" borderId="91" xfId="0" applyNumberFormat="1" applyFont="1" applyFill="1" applyBorder="1" applyAlignment="1">
      <alignment horizontal="center" vertical="center" wrapText="1"/>
    </xf>
    <xf numFmtId="3" fontId="8" fillId="0" borderId="95" xfId="0" applyNumberFormat="1" applyFont="1" applyFill="1" applyBorder="1" applyAlignment="1">
      <alignment horizontal="left" vertical="center"/>
    </xf>
    <xf numFmtId="0" fontId="8" fillId="0" borderId="89" xfId="0" applyFont="1" applyFill="1" applyBorder="1" applyAlignment="1">
      <alignment horizontal="left" vertical="center" wrapText="1"/>
    </xf>
    <xf numFmtId="3" fontId="22" fillId="0" borderId="89" xfId="0" applyNumberFormat="1" applyFont="1" applyFill="1" applyBorder="1" applyAlignment="1">
      <alignment vertical="center"/>
    </xf>
    <xf numFmtId="3" fontId="43" fillId="0" borderId="89" xfId="0" applyNumberFormat="1" applyFont="1" applyFill="1" applyBorder="1" applyAlignment="1">
      <alignment vertical="center"/>
    </xf>
    <xf numFmtId="0" fontId="3" fillId="0" borderId="89" xfId="0" applyFont="1" applyBorder="1" applyAlignment="1">
      <alignment vertical="center"/>
    </xf>
    <xf numFmtId="3" fontId="11" fillId="13" borderId="94" xfId="0" applyNumberFormat="1" applyFont="1" applyFill="1" applyBorder="1" applyAlignment="1">
      <alignment vertical="center"/>
    </xf>
    <xf numFmtId="3" fontId="11" fillId="8" borderId="94" xfId="0" applyNumberFormat="1" applyFont="1" applyFill="1" applyBorder="1" applyAlignment="1">
      <alignment vertical="center"/>
    </xf>
    <xf numFmtId="3" fontId="8" fillId="8" borderId="96" xfId="0" applyNumberFormat="1" applyFont="1" applyFill="1" applyBorder="1" applyAlignment="1">
      <alignment vertical="center"/>
    </xf>
    <xf numFmtId="3" fontId="8" fillId="0" borderId="91" xfId="0" applyNumberFormat="1" applyFont="1" applyFill="1" applyBorder="1" applyAlignment="1">
      <alignment vertical="center"/>
    </xf>
    <xf numFmtId="3" fontId="8" fillId="8" borderId="89" xfId="0" applyNumberFormat="1" applyFont="1" applyFill="1" applyBorder="1" applyAlignment="1">
      <alignment vertical="center"/>
    </xf>
    <xf numFmtId="3" fontId="2" fillId="8" borderId="89" xfId="0" applyNumberFormat="1" applyFont="1" applyFill="1" applyBorder="1" applyAlignment="1">
      <alignment vertical="center"/>
    </xf>
    <xf numFmtId="1" fontId="14" fillId="16" borderId="60" xfId="7" applyNumberFormat="1" applyFont="1" applyFill="1" applyBorder="1" applyAlignment="1">
      <alignment vertical="center"/>
    </xf>
    <xf numFmtId="1" fontId="14" fillId="16" borderId="61" xfId="7" applyNumberFormat="1" applyFont="1" applyFill="1" applyBorder="1" applyAlignment="1">
      <alignment vertical="center"/>
    </xf>
    <xf numFmtId="9" fontId="20" fillId="16" borderId="83" xfId="0" applyNumberFormat="1" applyFont="1" applyFill="1" applyBorder="1" applyAlignment="1">
      <alignment horizontal="center" vertical="center" wrapText="1"/>
    </xf>
    <xf numFmtId="9" fontId="20" fillId="16" borderId="84" xfId="0" applyNumberFormat="1" applyFont="1" applyFill="1" applyBorder="1" applyAlignment="1">
      <alignment horizontal="center" vertical="center" wrapText="1"/>
    </xf>
    <xf numFmtId="9" fontId="20" fillId="16" borderId="85" xfId="0" applyNumberFormat="1" applyFont="1" applyFill="1" applyBorder="1" applyAlignment="1">
      <alignment horizontal="center" vertical="center" wrapText="1"/>
    </xf>
    <xf numFmtId="42" fontId="8" fillId="16" borderId="21" xfId="2" applyNumberFormat="1" applyFont="1" applyFill="1" applyBorder="1"/>
    <xf numFmtId="42" fontId="8" fillId="16" borderId="21" xfId="2" applyNumberFormat="1" applyFont="1" applyFill="1" applyBorder="1" applyProtection="1"/>
    <xf numFmtId="165" fontId="65" fillId="0" borderId="0" xfId="7" applyNumberFormat="1" applyFont="1" applyFill="1" applyBorder="1" applyAlignment="1" applyProtection="1">
      <alignment horizontal="right"/>
      <protection locked="0"/>
    </xf>
    <xf numFmtId="3" fontId="1" fillId="13" borderId="36" xfId="0" applyNumberFormat="1" applyFont="1" applyFill="1" applyBorder="1" applyAlignment="1">
      <alignment vertical="center"/>
    </xf>
    <xf numFmtId="3" fontId="1" fillId="13" borderId="39" xfId="0" applyNumberFormat="1" applyFont="1" applyFill="1" applyBorder="1" applyAlignment="1">
      <alignment vertical="center"/>
    </xf>
    <xf numFmtId="3" fontId="1" fillId="13" borderId="40" xfId="0" applyNumberFormat="1" applyFont="1" applyFill="1" applyBorder="1" applyAlignment="1">
      <alignment vertical="center"/>
    </xf>
    <xf numFmtId="0" fontId="9" fillId="8" borderId="0" xfId="0" applyFont="1" applyFill="1" applyBorder="1" applyAlignment="1">
      <alignment vertical="center" wrapText="1"/>
    </xf>
    <xf numFmtId="9" fontId="20" fillId="16" borderId="59" xfId="0" applyNumberFormat="1" applyFont="1" applyFill="1" applyBorder="1" applyAlignment="1">
      <alignment horizontal="center" vertical="center" wrapText="1"/>
    </xf>
    <xf numFmtId="3" fontId="1" fillId="16" borderId="105" xfId="0" applyNumberFormat="1" applyFont="1" applyFill="1" applyBorder="1" applyAlignment="1" applyProtection="1">
      <alignment vertical="center"/>
      <protection locked="0"/>
    </xf>
    <xf numFmtId="3" fontId="1" fillId="16" borderId="38" xfId="0" applyNumberFormat="1" applyFont="1" applyFill="1" applyBorder="1" applyAlignment="1" applyProtection="1">
      <alignment vertical="center"/>
      <protection locked="0"/>
    </xf>
    <xf numFmtId="3" fontId="1" fillId="16" borderId="106" xfId="0" applyNumberFormat="1" applyFont="1" applyFill="1" applyBorder="1" applyAlignment="1" applyProtection="1">
      <alignment vertical="center"/>
      <protection locked="0"/>
    </xf>
    <xf numFmtId="3" fontId="8" fillId="16" borderId="31" xfId="0" applyNumberFormat="1" applyFont="1" applyFill="1" applyBorder="1" applyAlignment="1">
      <alignment vertical="center"/>
    </xf>
    <xf numFmtId="3" fontId="8" fillId="16" borderId="90" xfId="0" applyNumberFormat="1" applyFont="1" applyFill="1" applyBorder="1" applyAlignment="1">
      <alignment vertical="center"/>
    </xf>
    <xf numFmtId="3" fontId="8" fillId="16" borderId="35" xfId="0" applyNumberFormat="1" applyFont="1" applyFill="1" applyBorder="1" applyAlignment="1">
      <alignment vertical="center"/>
    </xf>
    <xf numFmtId="3" fontId="8" fillId="16" borderId="104" xfId="0" applyNumberFormat="1" applyFont="1" applyFill="1" applyBorder="1" applyAlignment="1">
      <alignment vertical="center"/>
    </xf>
    <xf numFmtId="3" fontId="8" fillId="16" borderId="92" xfId="0" applyNumberFormat="1" applyFont="1" applyFill="1" applyBorder="1" applyAlignment="1">
      <alignment vertical="center"/>
    </xf>
    <xf numFmtId="3" fontId="8" fillId="16" borderId="97" xfId="0" applyNumberFormat="1" applyFont="1" applyFill="1" applyBorder="1" applyAlignment="1">
      <alignment vertical="center"/>
    </xf>
    <xf numFmtId="3" fontId="8" fillId="16" borderId="86" xfId="0" applyNumberFormat="1" applyFont="1" applyFill="1" applyBorder="1" applyAlignment="1">
      <alignment vertical="center"/>
    </xf>
    <xf numFmtId="3" fontId="8" fillId="16" borderId="88" xfId="0" applyNumberFormat="1" applyFont="1" applyFill="1" applyBorder="1" applyAlignment="1">
      <alignment vertical="center"/>
    </xf>
    <xf numFmtId="165" fontId="25" fillId="8" borderId="95" xfId="7" applyNumberFormat="1" applyFont="1" applyFill="1" applyBorder="1" applyAlignment="1">
      <alignment horizontal="right"/>
    </xf>
    <xf numFmtId="3" fontId="11" fillId="13" borderId="89" xfId="0" applyNumberFormat="1" applyFont="1" applyFill="1" applyBorder="1" applyAlignment="1">
      <alignment vertical="center"/>
    </xf>
    <xf numFmtId="167" fontId="21" fillId="4" borderId="2" xfId="0" applyNumberFormat="1" applyFont="1" applyFill="1" applyBorder="1" applyAlignment="1">
      <alignment horizontal="center" vertical="center" wrapText="1"/>
    </xf>
    <xf numFmtId="3" fontId="10" fillId="0" borderId="107" xfId="0" applyNumberFormat="1" applyFont="1" applyFill="1" applyBorder="1" applyAlignment="1">
      <alignment vertical="center"/>
    </xf>
    <xf numFmtId="3" fontId="10" fillId="0" borderId="108" xfId="0" applyNumberFormat="1" applyFont="1" applyFill="1" applyBorder="1" applyAlignment="1">
      <alignment vertical="center"/>
    </xf>
    <xf numFmtId="3" fontId="10" fillId="0" borderId="109" xfId="0" applyNumberFormat="1" applyFont="1" applyFill="1" applyBorder="1" applyAlignment="1">
      <alignment vertical="center"/>
    </xf>
    <xf numFmtId="9" fontId="32" fillId="0" borderId="99" xfId="0" applyNumberFormat="1" applyFont="1" applyFill="1" applyBorder="1" applyAlignment="1">
      <alignment horizontal="center" vertical="center" wrapText="1"/>
    </xf>
    <xf numFmtId="0" fontId="8" fillId="9" borderId="99" xfId="0" applyFont="1" applyFill="1" applyBorder="1" applyAlignment="1">
      <alignment vertical="center" wrapText="1"/>
    </xf>
    <xf numFmtId="3" fontId="10" fillId="0" borderId="99" xfId="0" applyNumberFormat="1" applyFont="1" applyFill="1" applyBorder="1" applyAlignment="1">
      <alignment vertical="center"/>
    </xf>
    <xf numFmtId="10" fontId="32" fillId="0" borderId="99" xfId="0" applyNumberFormat="1" applyFont="1" applyFill="1" applyBorder="1" applyAlignment="1">
      <alignment horizontal="center" vertical="center" wrapText="1"/>
    </xf>
    <xf numFmtId="0" fontId="10" fillId="0" borderId="99" xfId="0" applyFont="1" applyFill="1" applyBorder="1" applyAlignment="1">
      <alignment vertical="center" wrapText="1"/>
    </xf>
    <xf numFmtId="3" fontId="10" fillId="9" borderId="99" xfId="0" applyNumberFormat="1" applyFont="1" applyFill="1" applyBorder="1" applyAlignment="1">
      <alignment vertical="center"/>
    </xf>
    <xf numFmtId="9" fontId="10" fillId="16" borderId="99" xfId="0" applyNumberFormat="1" applyFont="1" applyFill="1" applyBorder="1" applyAlignment="1">
      <alignment vertical="center"/>
    </xf>
    <xf numFmtId="3" fontId="8" fillId="9" borderId="110" xfId="0" applyNumberFormat="1" applyFont="1" applyFill="1" applyBorder="1" applyAlignment="1">
      <alignment vertical="center"/>
    </xf>
    <xf numFmtId="0" fontId="8" fillId="0" borderId="110" xfId="0" applyFont="1" applyBorder="1" applyAlignment="1">
      <alignment vertical="center" wrapText="1"/>
    </xf>
    <xf numFmtId="3" fontId="8" fillId="0" borderId="110" xfId="0" applyNumberFormat="1" applyFont="1" applyFill="1" applyBorder="1" applyAlignment="1">
      <alignment vertical="center"/>
    </xf>
    <xf numFmtId="0" fontId="8" fillId="0" borderId="110" xfId="0" applyFont="1" applyBorder="1" applyAlignment="1">
      <alignment vertical="center"/>
    </xf>
    <xf numFmtId="0" fontId="8" fillId="9" borderId="110" xfId="0" applyFont="1" applyFill="1" applyBorder="1" applyAlignment="1">
      <alignment vertical="center" wrapText="1"/>
    </xf>
    <xf numFmtId="9" fontId="32" fillId="9" borderId="111" xfId="0" applyNumberFormat="1" applyFont="1" applyFill="1" applyBorder="1" applyAlignment="1">
      <alignment horizontal="center" vertical="center" wrapText="1"/>
    </xf>
    <xf numFmtId="3" fontId="11" fillId="13" borderId="99" xfId="0" applyNumberFormat="1" applyFont="1" applyFill="1" applyBorder="1" applyAlignment="1">
      <alignment vertical="center"/>
    </xf>
    <xf numFmtId="3" fontId="8" fillId="13" borderId="112" xfId="0" applyNumberFormat="1" applyFont="1" applyFill="1" applyBorder="1" applyAlignment="1">
      <alignment vertical="center"/>
    </xf>
    <xf numFmtId="3" fontId="8" fillId="13" borderId="79" xfId="0" applyNumberFormat="1" applyFont="1" applyFill="1" applyBorder="1" applyAlignment="1">
      <alignment vertical="center"/>
    </xf>
    <xf numFmtId="3" fontId="8" fillId="16" borderId="113" xfId="0" applyNumberFormat="1" applyFont="1" applyFill="1" applyBorder="1" applyAlignment="1">
      <alignment vertical="center"/>
    </xf>
    <xf numFmtId="3" fontId="8" fillId="16" borderId="114" xfId="0" applyNumberFormat="1" applyFont="1" applyFill="1" applyBorder="1" applyAlignment="1">
      <alignment vertical="center"/>
    </xf>
    <xf numFmtId="3" fontId="8" fillId="13" borderId="115" xfId="0" applyNumberFormat="1" applyFont="1" applyFill="1" applyBorder="1" applyAlignment="1">
      <alignment vertical="center"/>
    </xf>
    <xf numFmtId="3" fontId="8" fillId="13" borderId="116" xfId="0" applyNumberFormat="1" applyFont="1" applyFill="1" applyBorder="1" applyAlignment="1">
      <alignment vertical="center"/>
    </xf>
    <xf numFmtId="3" fontId="8" fillId="16" borderId="117" xfId="0" applyNumberFormat="1" applyFont="1" applyFill="1" applyBorder="1" applyAlignment="1">
      <alignment vertical="center"/>
    </xf>
    <xf numFmtId="3" fontId="8" fillId="13" borderId="118" xfId="0" applyNumberFormat="1" applyFont="1" applyFill="1" applyBorder="1" applyAlignment="1">
      <alignment vertical="center"/>
    </xf>
    <xf numFmtId="3" fontId="8" fillId="16" borderId="119" xfId="0" applyNumberFormat="1" applyFont="1" applyFill="1" applyBorder="1" applyAlignment="1">
      <alignment vertical="center"/>
    </xf>
    <xf numFmtId="3" fontId="8" fillId="9" borderId="120" xfId="0" applyNumberFormat="1" applyFont="1" applyFill="1" applyBorder="1" applyAlignment="1">
      <alignment vertical="center"/>
    </xf>
    <xf numFmtId="164" fontId="68" fillId="8" borderId="21" xfId="7" applyNumberFormat="1" applyFont="1" applyFill="1" applyBorder="1" applyAlignment="1">
      <alignment horizontal="right"/>
    </xf>
    <xf numFmtId="0" fontId="1" fillId="16" borderId="21" xfId="7" applyFont="1" applyFill="1" applyBorder="1" applyAlignment="1">
      <alignment horizontal="left"/>
    </xf>
    <xf numFmtId="164" fontId="1" fillId="16" borderId="21" xfId="7" applyNumberFormat="1" applyFont="1" applyFill="1" applyBorder="1" applyAlignment="1">
      <alignment horizontal="right"/>
    </xf>
    <xf numFmtId="9" fontId="10" fillId="16" borderId="107" xfId="0" applyNumberFormat="1" applyFont="1" applyFill="1" applyBorder="1" applyAlignment="1">
      <alignment vertical="center"/>
    </xf>
    <xf numFmtId="3" fontId="8" fillId="9" borderId="122" xfId="0" applyNumberFormat="1" applyFont="1" applyFill="1" applyBorder="1" applyAlignment="1">
      <alignment vertical="center"/>
    </xf>
    <xf numFmtId="9" fontId="8" fillId="9" borderId="114" xfId="0" applyNumberFormat="1" applyFont="1" applyFill="1" applyBorder="1" applyAlignment="1" applyProtection="1">
      <alignment horizontal="left" vertical="center" wrapText="1"/>
      <protection locked="0"/>
    </xf>
    <xf numFmtId="9" fontId="8" fillId="9" borderId="113" xfId="0" applyNumberFormat="1" applyFont="1" applyFill="1" applyBorder="1" applyAlignment="1" applyProtection="1">
      <alignment horizontal="left" vertical="center" wrapText="1"/>
      <protection locked="0"/>
    </xf>
    <xf numFmtId="3" fontId="10" fillId="0" borderId="123" xfId="0" applyNumberFormat="1" applyFont="1" applyFill="1" applyBorder="1" applyAlignment="1">
      <alignment vertical="center"/>
    </xf>
    <xf numFmtId="0" fontId="3" fillId="0" borderId="114" xfId="0" applyFont="1" applyBorder="1" applyAlignment="1">
      <alignment vertical="center"/>
    </xf>
    <xf numFmtId="3" fontId="8" fillId="9" borderId="124" xfId="0" applyNumberFormat="1" applyFont="1" applyFill="1" applyBorder="1" applyAlignment="1">
      <alignment vertical="center"/>
    </xf>
    <xf numFmtId="0" fontId="10" fillId="0" borderId="113" xfId="0" applyFont="1" applyBorder="1" applyAlignment="1">
      <alignment vertical="center" wrapText="1"/>
    </xf>
    <xf numFmtId="3" fontId="10" fillId="0" borderId="125" xfId="0" applyNumberFormat="1" applyFont="1" applyFill="1" applyBorder="1" applyAlignment="1">
      <alignment vertical="center"/>
    </xf>
    <xf numFmtId="0" fontId="8" fillId="0" borderId="113" xfId="0" applyFont="1" applyBorder="1" applyAlignment="1">
      <alignment vertical="center" wrapText="1"/>
    </xf>
    <xf numFmtId="0" fontId="8" fillId="0" borderId="121" xfId="0" applyFont="1" applyBorder="1" applyAlignment="1">
      <alignment vertical="center" wrapText="1"/>
    </xf>
    <xf numFmtId="3" fontId="8" fillId="0" borderId="126" xfId="0" applyNumberFormat="1" applyFont="1" applyFill="1" applyBorder="1" applyAlignment="1">
      <alignment vertical="center"/>
    </xf>
    <xf numFmtId="3" fontId="8" fillId="9" borderId="127" xfId="0" applyNumberFormat="1" applyFont="1" applyFill="1" applyBorder="1" applyAlignment="1">
      <alignment vertical="center"/>
    </xf>
    <xf numFmtId="3" fontId="8" fillId="0" borderId="121" xfId="0" applyNumberFormat="1" applyFont="1" applyFill="1" applyBorder="1" applyAlignment="1">
      <alignment vertical="center" wrapText="1"/>
    </xf>
    <xf numFmtId="9" fontId="8" fillId="16" borderId="128" xfId="0" applyNumberFormat="1" applyFont="1" applyFill="1" applyBorder="1" applyAlignment="1" applyProtection="1">
      <alignment horizontal="left" vertical="center" wrapText="1"/>
      <protection locked="0"/>
    </xf>
    <xf numFmtId="9" fontId="8" fillId="16" borderId="129" xfId="0" applyNumberFormat="1" applyFont="1" applyFill="1" applyBorder="1" applyAlignment="1" applyProtection="1">
      <alignment horizontal="left" vertical="center" wrapText="1"/>
      <protection locked="0"/>
    </xf>
    <xf numFmtId="3" fontId="11" fillId="8" borderId="130" xfId="0" applyNumberFormat="1" applyFont="1" applyFill="1" applyBorder="1" applyAlignment="1">
      <alignment vertical="center"/>
    </xf>
    <xf numFmtId="9" fontId="32" fillId="8" borderId="28" xfId="0" applyNumberFormat="1" applyFont="1" applyFill="1" applyBorder="1" applyAlignment="1">
      <alignment horizontal="center" vertical="center" wrapText="1"/>
    </xf>
    <xf numFmtId="3" fontId="14" fillId="13" borderId="131" xfId="0" applyNumberFormat="1" applyFont="1" applyFill="1" applyBorder="1" applyAlignment="1">
      <alignment vertical="center"/>
    </xf>
    <xf numFmtId="3" fontId="14" fillId="13" borderId="132" xfId="0" applyNumberFormat="1" applyFont="1" applyFill="1" applyBorder="1" applyAlignment="1">
      <alignment vertical="center"/>
    </xf>
    <xf numFmtId="3" fontId="1" fillId="13" borderId="133" xfId="0" applyNumberFormat="1" applyFont="1" applyFill="1" applyBorder="1" applyAlignment="1">
      <alignment vertical="center"/>
    </xf>
    <xf numFmtId="3" fontId="1" fillId="13" borderId="17" xfId="0" applyNumberFormat="1" applyFont="1" applyFill="1" applyBorder="1" applyAlignment="1">
      <alignment vertical="center"/>
    </xf>
    <xf numFmtId="3" fontId="1" fillId="13" borderId="134" xfId="0" applyNumberFormat="1" applyFont="1" applyFill="1" applyBorder="1" applyAlignment="1">
      <alignment vertical="center"/>
    </xf>
    <xf numFmtId="37" fontId="5" fillId="13" borderId="135" xfId="1" applyNumberFormat="1" applyFont="1" applyFill="1" applyBorder="1" applyAlignment="1">
      <alignment horizontal="right" vertical="center" wrapText="1" readingOrder="1"/>
    </xf>
    <xf numFmtId="37" fontId="57" fillId="13" borderId="136" xfId="1" applyNumberFormat="1" applyFont="1" applyFill="1" applyBorder="1" applyAlignment="1">
      <alignment wrapText="1" readingOrder="1"/>
    </xf>
    <xf numFmtId="3" fontId="26" fillId="11" borderId="137" xfId="7" applyNumberFormat="1" applyFont="1" applyFill="1" applyBorder="1" applyAlignment="1">
      <alignment wrapText="1" readingOrder="1"/>
    </xf>
    <xf numFmtId="37" fontId="37" fillId="0" borderId="138" xfId="1" applyNumberFormat="1" applyFont="1" applyFill="1" applyBorder="1" applyAlignment="1">
      <alignment horizontal="right" wrapText="1" readingOrder="1"/>
    </xf>
    <xf numFmtId="0" fontId="9" fillId="0" borderId="0" xfId="7" applyFont="1" applyFill="1" applyBorder="1" applyAlignment="1">
      <alignment horizontal="left"/>
    </xf>
    <xf numFmtId="0" fontId="5" fillId="0" borderId="34" xfId="7" applyFont="1" applyFill="1" applyBorder="1" applyAlignment="1">
      <alignment vertical="center" wrapText="1" readingOrder="1"/>
    </xf>
    <xf numFmtId="0" fontId="9" fillId="0" borderId="0" xfId="7" applyFont="1" applyFill="1" applyBorder="1" applyAlignment="1">
      <alignment vertical="center" wrapText="1" readingOrder="1"/>
    </xf>
    <xf numFmtId="9" fontId="44" fillId="0" borderId="0" xfId="7" applyNumberFormat="1" applyFont="1" applyFill="1" applyBorder="1" applyAlignment="1">
      <alignment horizontal="center" vertical="center" wrapText="1" readingOrder="1"/>
    </xf>
    <xf numFmtId="165" fontId="76" fillId="8" borderId="139" xfId="7" applyNumberFormat="1" applyFont="1" applyFill="1" applyBorder="1" applyAlignment="1">
      <alignment horizontal="center"/>
    </xf>
    <xf numFmtId="165" fontId="5" fillId="8" borderId="140" xfId="7" applyNumberFormat="1" applyFont="1" applyFill="1" applyBorder="1" applyAlignment="1">
      <alignment horizontal="center"/>
    </xf>
    <xf numFmtId="165" fontId="5" fillId="8" borderId="30" xfId="7" applyNumberFormat="1" applyFont="1" applyFill="1" applyBorder="1" applyAlignment="1">
      <alignment horizontal="center"/>
    </xf>
    <xf numFmtId="3" fontId="14" fillId="13" borderId="141" xfId="0" applyNumberFormat="1" applyFont="1" applyFill="1" applyBorder="1" applyAlignment="1">
      <alignment vertical="center"/>
    </xf>
    <xf numFmtId="3" fontId="1" fillId="13" borderId="142" xfId="0" applyNumberFormat="1" applyFont="1" applyFill="1" applyBorder="1" applyAlignment="1">
      <alignment vertical="center"/>
    </xf>
    <xf numFmtId="0" fontId="5" fillId="8" borderId="9" xfId="7" applyFont="1" applyFill="1" applyBorder="1" applyAlignment="1">
      <alignment vertical="center" wrapText="1" readingOrder="1"/>
    </xf>
    <xf numFmtId="0" fontId="9" fillId="8" borderId="9" xfId="7" applyFont="1" applyFill="1" applyBorder="1" applyAlignment="1">
      <alignment vertical="center" wrapText="1" readingOrder="1"/>
    </xf>
    <xf numFmtId="9" fontId="37" fillId="8" borderId="143" xfId="7" applyNumberFormat="1" applyFont="1" applyFill="1" applyBorder="1" applyAlignment="1">
      <alignment horizontal="center" vertical="center" wrapText="1" readingOrder="1"/>
    </xf>
    <xf numFmtId="37" fontId="1" fillId="13" borderId="144" xfId="1" applyNumberFormat="1" applyFont="1" applyFill="1" applyBorder="1" applyAlignment="1">
      <alignment wrapText="1" readingOrder="1"/>
    </xf>
    <xf numFmtId="37" fontId="1" fillId="13" borderId="145" xfId="1" applyNumberFormat="1" applyFont="1" applyFill="1" applyBorder="1" applyAlignment="1">
      <alignment wrapText="1" readingOrder="1"/>
    </xf>
    <xf numFmtId="37" fontId="5" fillId="13" borderId="146" xfId="1" applyNumberFormat="1" applyFont="1" applyFill="1" applyBorder="1" applyAlignment="1">
      <alignment wrapText="1" readingOrder="1"/>
    </xf>
    <xf numFmtId="1" fontId="7" fillId="15" borderId="81" xfId="7" applyNumberFormat="1" applyFont="1" applyFill="1" applyBorder="1" applyAlignment="1">
      <alignment horizontal="left"/>
    </xf>
    <xf numFmtId="0" fontId="60" fillId="15" borderId="81" xfId="7" applyFont="1" applyFill="1" applyBorder="1" applyAlignment="1">
      <alignment horizontal="left"/>
    </xf>
    <xf numFmtId="0" fontId="61" fillId="15" borderId="81" xfId="7" applyFont="1" applyFill="1" applyBorder="1" applyAlignment="1">
      <alignment horizontal="left"/>
    </xf>
    <xf numFmtId="0" fontId="59" fillId="15" borderId="82" xfId="7" applyFont="1" applyFill="1" applyBorder="1" applyAlignment="1">
      <alignment horizontal="left"/>
    </xf>
    <xf numFmtId="37" fontId="1" fillId="13" borderId="147" xfId="1" applyNumberFormat="1" applyFont="1" applyFill="1" applyBorder="1" applyAlignment="1">
      <alignment vertical="center" wrapText="1" readingOrder="1"/>
    </xf>
    <xf numFmtId="37" fontId="1" fillId="13" borderId="148" xfId="1" applyNumberFormat="1" applyFont="1" applyFill="1" applyBorder="1" applyAlignment="1">
      <alignment vertical="center" wrapText="1" readingOrder="1"/>
    </xf>
    <xf numFmtId="37" fontId="5" fillId="13" borderId="149" xfId="1" applyNumberFormat="1" applyFont="1" applyFill="1" applyBorder="1" applyAlignment="1">
      <alignment horizontal="right" vertical="center" wrapText="1" readingOrder="1"/>
    </xf>
    <xf numFmtId="1" fontId="5" fillId="15" borderId="150" xfId="7" applyNumberFormat="1" applyFont="1" applyFill="1" applyBorder="1" applyAlignment="1">
      <alignment horizontal="center"/>
    </xf>
    <xf numFmtId="0" fontId="15" fillId="0" borderId="27" xfId="7" applyFont="1" applyFill="1" applyBorder="1" applyAlignment="1">
      <alignment horizontal="left"/>
    </xf>
    <xf numFmtId="0" fontId="15" fillId="0" borderId="140" xfId="7" applyFont="1" applyFill="1" applyBorder="1"/>
    <xf numFmtId="0" fontId="25" fillId="0" borderId="140" xfId="7" applyFont="1" applyFill="1" applyBorder="1"/>
    <xf numFmtId="0" fontId="6" fillId="0" borderId="140" xfId="7" applyFont="1" applyFill="1" applyBorder="1" applyAlignment="1">
      <alignment horizontal="right"/>
    </xf>
    <xf numFmtId="165" fontId="77" fillId="12" borderId="140" xfId="7" applyNumberFormat="1" applyFont="1" applyFill="1" applyBorder="1" applyAlignment="1" applyProtection="1">
      <alignment horizontal="center"/>
      <protection locked="0"/>
    </xf>
    <xf numFmtId="165" fontId="7" fillId="0" borderId="140" xfId="7" applyNumberFormat="1" applyFont="1" applyFill="1" applyBorder="1" applyAlignment="1">
      <alignment horizontal="center"/>
    </xf>
    <xf numFmtId="165" fontId="7" fillId="0" borderId="30" xfId="7" applyNumberFormat="1" applyFont="1" applyFill="1" applyBorder="1" applyAlignment="1">
      <alignment horizontal="center"/>
    </xf>
    <xf numFmtId="37" fontId="1" fillId="0" borderId="16" xfId="1" applyNumberFormat="1" applyFont="1" applyFill="1" applyBorder="1" applyAlignment="1">
      <alignment horizontal="right"/>
    </xf>
    <xf numFmtId="0" fontId="8" fillId="12" borderId="0" xfId="5" applyFont="1" applyFill="1"/>
    <xf numFmtId="0" fontId="8" fillId="16" borderId="0" xfId="5" applyFont="1" applyFill="1"/>
    <xf numFmtId="42" fontId="11" fillId="9" borderId="51" xfId="5" applyNumberFormat="1" applyFont="1" applyFill="1" applyBorder="1"/>
    <xf numFmtId="42" fontId="8" fillId="16" borderId="29" xfId="2" applyNumberFormat="1" applyFont="1" applyFill="1" applyBorder="1"/>
    <xf numFmtId="0" fontId="8" fillId="9" borderId="151" xfId="5" applyFont="1" applyFill="1" applyBorder="1"/>
    <xf numFmtId="0" fontId="8" fillId="9" borderId="152" xfId="5" applyFont="1" applyFill="1" applyBorder="1"/>
    <xf numFmtId="0" fontId="8" fillId="9" borderId="153" xfId="5" applyFont="1" applyFill="1" applyBorder="1"/>
    <xf numFmtId="37" fontId="1" fillId="13" borderId="154" xfId="1" applyNumberFormat="1" applyFont="1" applyFill="1" applyBorder="1" applyAlignment="1">
      <alignment vertical="center" wrapText="1" readingOrder="1"/>
    </xf>
    <xf numFmtId="37" fontId="5" fillId="13" borderId="51" xfId="1" applyNumberFormat="1" applyFont="1" applyFill="1" applyBorder="1" applyAlignment="1">
      <alignment horizontal="right" vertical="center" wrapText="1" readingOrder="1"/>
    </xf>
    <xf numFmtId="3" fontId="11" fillId="13" borderId="91" xfId="0" applyNumberFormat="1" applyFont="1" applyFill="1" applyBorder="1" applyAlignment="1">
      <alignment vertical="center"/>
    </xf>
    <xf numFmtId="3" fontId="11" fillId="13" borderId="51" xfId="0" applyNumberFormat="1" applyFont="1" applyFill="1" applyBorder="1" applyAlignment="1">
      <alignment vertical="center"/>
    </xf>
    <xf numFmtId="3" fontId="10" fillId="0" borderId="13" xfId="0" applyNumberFormat="1" applyFont="1" applyFill="1" applyBorder="1" applyAlignment="1">
      <alignment vertical="center"/>
    </xf>
    <xf numFmtId="0" fontId="15" fillId="10" borderId="51" xfId="7" applyFont="1" applyFill="1" applyBorder="1"/>
    <xf numFmtId="0" fontId="15" fillId="10" borderId="153" xfId="7" applyFont="1" applyFill="1" applyBorder="1"/>
    <xf numFmtId="0" fontId="5" fillId="9" borderId="27" xfId="7" applyFont="1" applyFill="1" applyBorder="1" applyAlignment="1">
      <alignment horizontal="center"/>
    </xf>
    <xf numFmtId="0" fontId="5" fillId="9" borderId="30" xfId="7" applyFont="1" applyFill="1" applyBorder="1" applyAlignment="1">
      <alignment horizontal="center"/>
    </xf>
    <xf numFmtId="9" fontId="1" fillId="16" borderId="21" xfId="7" applyNumberFormat="1" applyFont="1" applyFill="1" applyBorder="1" applyAlignment="1">
      <alignment horizontal="right"/>
    </xf>
    <xf numFmtId="0" fontId="8" fillId="16" borderId="9" xfId="5" applyFont="1" applyFill="1" applyBorder="1" applyAlignment="1" applyProtection="1">
      <alignment horizontal="left"/>
      <protection locked="0"/>
    </xf>
  </cellXfs>
  <cellStyles count="9">
    <cellStyle name="Currency" xfId="1" builtinId="4"/>
    <cellStyle name="Currency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 name="Normal 4" xfId="6" xr:uid="{00000000-0005-0000-0000-000006000000}"/>
    <cellStyle name="Normal_MS_12 month sales forecast1" xfId="7" xr:uid="{00000000-0005-0000-0000-000007000000}"/>
    <cellStyle name="Percent 2" xfId="8"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BFAF5"/>
      <rgbColor rgb="00F6F3E2"/>
      <rgbColor rgb="00FFFF99"/>
      <rgbColor rgb="00BCCCE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4</xdr:row>
      <xdr:rowOff>0</xdr:rowOff>
    </xdr:from>
    <xdr:to>
      <xdr:col>18</xdr:col>
      <xdr:colOff>0</xdr:colOff>
      <xdr:row>41</xdr:row>
      <xdr:rowOff>0</xdr:rowOff>
    </xdr:to>
    <xdr:sp macro="" textlink="">
      <xdr:nvSpPr>
        <xdr:cNvPr id="1030" name="Text Box 6">
          <a:extLst>
            <a:ext uri="{FF2B5EF4-FFF2-40B4-BE49-F238E27FC236}">
              <a16:creationId xmlns:a16="http://schemas.microsoft.com/office/drawing/2014/main" id="{00000000-0008-0000-0200-000006040000}"/>
            </a:ext>
          </a:extLst>
        </xdr:cNvPr>
        <xdr:cNvSpPr txBox="1">
          <a:spLocks noChangeArrowheads="1"/>
        </xdr:cNvSpPr>
      </xdr:nvSpPr>
      <xdr:spPr bwMode="auto">
        <a:xfrm>
          <a:off x="16059150" y="704850"/>
          <a:ext cx="0" cy="7953375"/>
        </a:xfrm>
        <a:prstGeom prst="rect">
          <a:avLst/>
        </a:prstGeom>
        <a:gradFill rotWithShape="1">
          <a:gsLst>
            <a:gs pos="0">
              <a:srgbClr val="FBFAF5">
                <a:gamma/>
                <a:tint val="44314"/>
                <a:invGamma/>
              </a:srgbClr>
            </a:gs>
            <a:gs pos="100000">
              <a:srgbClr val="FBFAF5"/>
            </a:gs>
          </a:gsLst>
          <a:lin ang="0" scaled="1"/>
        </a:gradFill>
        <a:ln w="9525">
          <a:solidFill>
            <a:srgbClr val="808080"/>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800" b="1" i="0" u="none" strike="noStrike" baseline="0">
              <a:solidFill>
                <a:srgbClr val="000000"/>
              </a:solidFill>
              <a:latin typeface="Arial"/>
              <a:cs typeface="Arial"/>
            </a:rPr>
            <a:t>Note:</a:t>
          </a:r>
          <a:r>
            <a:rPr lang="en-US" sz="900" b="0" i="0" u="none" strike="noStrike" baseline="0">
              <a:solidFill>
                <a:srgbClr val="000000"/>
              </a:solidFill>
              <a:latin typeface="Arial"/>
              <a:cs typeface="Arial"/>
            </a:rPr>
            <a:t> You may want to print this information to use as reference later. To delete these instructions, click the border of this text box and then press the DELETE key.</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171450</xdr:colOff>
      <xdr:row>47</xdr:row>
      <xdr:rowOff>114300</xdr:rowOff>
    </xdr:from>
    <xdr:to>
      <xdr:col>12</xdr:col>
      <xdr:colOff>314325</xdr:colOff>
      <xdr:row>47</xdr:row>
      <xdr:rowOff>114300</xdr:rowOff>
    </xdr:to>
    <xdr:sp macro="" textlink="">
      <xdr:nvSpPr>
        <xdr:cNvPr id="14617" name="Line 1">
          <a:extLst>
            <a:ext uri="{FF2B5EF4-FFF2-40B4-BE49-F238E27FC236}">
              <a16:creationId xmlns:a16="http://schemas.microsoft.com/office/drawing/2014/main" id="{00000000-0008-0000-0300-000019390000}"/>
            </a:ext>
          </a:extLst>
        </xdr:cNvPr>
        <xdr:cNvSpPr>
          <a:spLocks noChangeShapeType="1"/>
        </xdr:cNvSpPr>
      </xdr:nvSpPr>
      <xdr:spPr bwMode="auto">
        <a:xfrm>
          <a:off x="6448425" y="8791575"/>
          <a:ext cx="142875" cy="0"/>
        </a:xfrm>
        <a:prstGeom prst="line">
          <a:avLst/>
        </a:prstGeom>
        <a:noFill/>
        <a:ln w="9525">
          <a:solidFill>
            <a:srgbClr val="000000"/>
          </a:solidFill>
          <a:round/>
          <a:headEnd/>
          <a:tailEnd/>
        </a:ln>
      </xdr:spPr>
    </xdr:sp>
    <xdr:clientData/>
  </xdr:twoCellAnchor>
  <xdr:twoCellAnchor>
    <xdr:from>
      <xdr:col>12</xdr:col>
      <xdr:colOff>306455</xdr:colOff>
      <xdr:row>26</xdr:row>
      <xdr:rowOff>140805</xdr:rowOff>
    </xdr:from>
    <xdr:to>
      <xdr:col>12</xdr:col>
      <xdr:colOff>316808</xdr:colOff>
      <xdr:row>47</xdr:row>
      <xdr:rowOff>116371</xdr:rowOff>
    </xdr:to>
    <xdr:sp macro="" textlink="">
      <xdr:nvSpPr>
        <xdr:cNvPr id="14618" name="Line 2">
          <a:extLst>
            <a:ext uri="{FF2B5EF4-FFF2-40B4-BE49-F238E27FC236}">
              <a16:creationId xmlns:a16="http://schemas.microsoft.com/office/drawing/2014/main" id="{00000000-0008-0000-0300-00001A390000}"/>
            </a:ext>
          </a:extLst>
        </xdr:cNvPr>
        <xdr:cNvSpPr>
          <a:spLocks noChangeShapeType="1"/>
        </xdr:cNvSpPr>
      </xdr:nvSpPr>
      <xdr:spPr bwMode="auto">
        <a:xfrm flipH="1" flipV="1">
          <a:off x="6559825" y="5151783"/>
          <a:ext cx="10353" cy="3396284"/>
        </a:xfrm>
        <a:prstGeom prst="line">
          <a:avLst/>
        </a:prstGeom>
        <a:noFill/>
        <a:ln w="9525">
          <a:solidFill>
            <a:srgbClr val="000000"/>
          </a:solidFill>
          <a:round/>
          <a:headEnd/>
          <a:tailEnd/>
        </a:ln>
      </xdr:spPr>
    </xdr:sp>
    <xdr:clientData/>
  </xdr:twoCellAnchor>
  <xdr:twoCellAnchor>
    <xdr:from>
      <xdr:col>12</xdr:col>
      <xdr:colOff>76200</xdr:colOff>
      <xdr:row>26</xdr:row>
      <xdr:rowOff>133350</xdr:rowOff>
    </xdr:from>
    <xdr:to>
      <xdr:col>12</xdr:col>
      <xdr:colOff>304800</xdr:colOff>
      <xdr:row>26</xdr:row>
      <xdr:rowOff>133350</xdr:rowOff>
    </xdr:to>
    <xdr:sp macro="" textlink="">
      <xdr:nvSpPr>
        <xdr:cNvPr id="14619" name="Line 3">
          <a:extLst>
            <a:ext uri="{FF2B5EF4-FFF2-40B4-BE49-F238E27FC236}">
              <a16:creationId xmlns:a16="http://schemas.microsoft.com/office/drawing/2014/main" id="{00000000-0008-0000-0300-00001B390000}"/>
            </a:ext>
          </a:extLst>
        </xdr:cNvPr>
        <xdr:cNvSpPr>
          <a:spLocks noChangeShapeType="1"/>
        </xdr:cNvSpPr>
      </xdr:nvSpPr>
      <xdr:spPr bwMode="auto">
        <a:xfrm flipH="1">
          <a:off x="6353175" y="5238750"/>
          <a:ext cx="228600" cy="0"/>
        </a:xfrm>
        <a:prstGeom prst="line">
          <a:avLst/>
        </a:prstGeom>
        <a:noFill/>
        <a:ln w="9525">
          <a:solidFill>
            <a:srgbClr val="000000"/>
          </a:solidFill>
          <a:round/>
          <a:headEnd/>
          <a:tailEnd type="triangle" w="med" len="med"/>
        </a:ln>
      </xdr:spPr>
    </xdr:sp>
    <xdr:clientData/>
  </xdr:twoCellAnchor>
  <xdr:twoCellAnchor>
    <xdr:from>
      <xdr:col>11</xdr:col>
      <xdr:colOff>66675</xdr:colOff>
      <xdr:row>44</xdr:row>
      <xdr:rowOff>47625</xdr:rowOff>
    </xdr:from>
    <xdr:to>
      <xdr:col>11</xdr:col>
      <xdr:colOff>790575</xdr:colOff>
      <xdr:row>45</xdr:row>
      <xdr:rowOff>57150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5334000" y="8362950"/>
          <a:ext cx="723900" cy="171450"/>
        </a:xfrm>
        <a:prstGeom prst="rect">
          <a:avLst/>
        </a:prstGeom>
        <a:solidFill>
          <a:srgbClr val="FFFF99"/>
        </a:solidFill>
        <a:ln w="9525">
          <a:solidFill>
            <a:srgbClr val="000000"/>
          </a:solidFill>
          <a:miter lim="800000"/>
          <a:headEnd/>
          <a:tailEnd/>
        </a:ln>
      </xdr:spPr>
      <xdr:txBody>
        <a:bodyPr vertOverflow="clip" wrap="square" lIns="27432" tIns="22860" rIns="27432" bIns="0" anchor="t" upright="1"/>
        <a:lstStyle/>
        <a:p>
          <a:pPr algn="ctr" rtl="0">
            <a:defRPr sz="1000"/>
          </a:pPr>
          <a:r>
            <a:rPr lang="en-US" sz="800" b="0" i="0" strike="noStrike">
              <a:solidFill>
                <a:srgbClr val="000000"/>
              </a:solidFill>
              <a:latin typeface="Arial"/>
              <a:cs typeface="Arial"/>
            </a:rPr>
            <a:t>Divided by 12</a:t>
          </a:r>
        </a:p>
      </xdr:txBody>
    </xdr:sp>
    <xdr:clientData/>
  </xdr:twoCellAnchor>
  <xdr:twoCellAnchor>
    <xdr:from>
      <xdr:col>11</xdr:col>
      <xdr:colOff>438150</xdr:colOff>
      <xdr:row>45</xdr:row>
      <xdr:rowOff>123825</xdr:rowOff>
    </xdr:from>
    <xdr:to>
      <xdr:col>11</xdr:col>
      <xdr:colOff>438150</xdr:colOff>
      <xdr:row>46</xdr:row>
      <xdr:rowOff>76200</xdr:rowOff>
    </xdr:to>
    <xdr:sp macro="" textlink="">
      <xdr:nvSpPr>
        <xdr:cNvPr id="14621" name="Line 5">
          <a:extLst>
            <a:ext uri="{FF2B5EF4-FFF2-40B4-BE49-F238E27FC236}">
              <a16:creationId xmlns:a16="http://schemas.microsoft.com/office/drawing/2014/main" id="{00000000-0008-0000-0300-00001D390000}"/>
            </a:ext>
          </a:extLst>
        </xdr:cNvPr>
        <xdr:cNvSpPr>
          <a:spLocks noChangeShapeType="1"/>
        </xdr:cNvSpPr>
      </xdr:nvSpPr>
      <xdr:spPr bwMode="auto">
        <a:xfrm>
          <a:off x="5705475" y="8601075"/>
          <a:ext cx="0" cy="76200"/>
        </a:xfrm>
        <a:prstGeom prst="line">
          <a:avLst/>
        </a:prstGeom>
        <a:noFill/>
        <a:ln w="9525">
          <a:solidFill>
            <a:srgbClr val="000000"/>
          </a:solidFill>
          <a:round/>
          <a:headEnd/>
          <a:tailEnd type="triangle" w="med" len="med"/>
        </a:ln>
      </xdr:spPr>
    </xdr:sp>
    <xdr:clientData/>
  </xdr:twoCellAnchor>
  <xdr:twoCellAnchor>
    <xdr:from>
      <xdr:col>13</xdr:col>
      <xdr:colOff>0</xdr:colOff>
      <xdr:row>51</xdr:row>
      <xdr:rowOff>0</xdr:rowOff>
    </xdr:from>
    <xdr:to>
      <xdr:col>13</xdr:col>
      <xdr:colOff>0</xdr:colOff>
      <xdr:row>51</xdr:row>
      <xdr:rowOff>0</xdr:rowOff>
    </xdr:to>
    <xdr:sp macro="" textlink="">
      <xdr:nvSpPr>
        <xdr:cNvPr id="14622" name="Line 6">
          <a:extLst>
            <a:ext uri="{FF2B5EF4-FFF2-40B4-BE49-F238E27FC236}">
              <a16:creationId xmlns:a16="http://schemas.microsoft.com/office/drawing/2014/main" id="{00000000-0008-0000-0300-00001E390000}"/>
            </a:ext>
          </a:extLst>
        </xdr:cNvPr>
        <xdr:cNvSpPr>
          <a:spLocks noChangeShapeType="1"/>
        </xdr:cNvSpPr>
      </xdr:nvSpPr>
      <xdr:spPr bwMode="auto">
        <a:xfrm>
          <a:off x="6686550" y="9410700"/>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51</xdr:row>
      <xdr:rowOff>0</xdr:rowOff>
    </xdr:from>
    <xdr:to>
      <xdr:col>13</xdr:col>
      <xdr:colOff>0</xdr:colOff>
      <xdr:row>51</xdr:row>
      <xdr:rowOff>0</xdr:rowOff>
    </xdr:to>
    <xdr:sp macro="" textlink="">
      <xdr:nvSpPr>
        <xdr:cNvPr id="14623" name="Line 7">
          <a:extLst>
            <a:ext uri="{FF2B5EF4-FFF2-40B4-BE49-F238E27FC236}">
              <a16:creationId xmlns:a16="http://schemas.microsoft.com/office/drawing/2014/main" id="{00000000-0008-0000-0300-00001F390000}"/>
            </a:ext>
          </a:extLst>
        </xdr:cNvPr>
        <xdr:cNvSpPr>
          <a:spLocks noChangeShapeType="1"/>
        </xdr:cNvSpPr>
      </xdr:nvSpPr>
      <xdr:spPr bwMode="auto">
        <a:xfrm>
          <a:off x="6686550" y="9410700"/>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51</xdr:row>
      <xdr:rowOff>0</xdr:rowOff>
    </xdr:from>
    <xdr:to>
      <xdr:col>13</xdr:col>
      <xdr:colOff>0</xdr:colOff>
      <xdr:row>51</xdr:row>
      <xdr:rowOff>0</xdr:rowOff>
    </xdr:to>
    <xdr:sp macro="" textlink="">
      <xdr:nvSpPr>
        <xdr:cNvPr id="14624" name="Line 8">
          <a:extLst>
            <a:ext uri="{FF2B5EF4-FFF2-40B4-BE49-F238E27FC236}">
              <a16:creationId xmlns:a16="http://schemas.microsoft.com/office/drawing/2014/main" id="{00000000-0008-0000-0300-000020390000}"/>
            </a:ext>
          </a:extLst>
        </xdr:cNvPr>
        <xdr:cNvSpPr>
          <a:spLocks noChangeShapeType="1"/>
        </xdr:cNvSpPr>
      </xdr:nvSpPr>
      <xdr:spPr bwMode="auto">
        <a:xfrm>
          <a:off x="6686550" y="9410700"/>
          <a:ext cx="0" cy="0"/>
        </a:xfrm>
        <a:prstGeom prst="line">
          <a:avLst/>
        </a:prstGeom>
        <a:noFill/>
        <a:ln w="9525">
          <a:solidFill>
            <a:srgbClr val="000000"/>
          </a:solidFill>
          <a:round/>
          <a:headEnd/>
          <a:tailEnd type="triangle" w="med" len="med"/>
        </a:ln>
      </xdr:spPr>
    </xdr:sp>
    <xdr:clientData/>
  </xdr:twoCellAnchor>
  <xdr:twoCellAnchor>
    <xdr:from>
      <xdr:col>11</xdr:col>
      <xdr:colOff>419100</xdr:colOff>
      <xdr:row>43</xdr:row>
      <xdr:rowOff>38100</xdr:rowOff>
    </xdr:from>
    <xdr:to>
      <xdr:col>11</xdr:col>
      <xdr:colOff>419100</xdr:colOff>
      <xdr:row>44</xdr:row>
      <xdr:rowOff>0</xdr:rowOff>
    </xdr:to>
    <xdr:sp macro="" textlink="">
      <xdr:nvSpPr>
        <xdr:cNvPr id="14625" name="Line 9">
          <a:extLst>
            <a:ext uri="{FF2B5EF4-FFF2-40B4-BE49-F238E27FC236}">
              <a16:creationId xmlns:a16="http://schemas.microsoft.com/office/drawing/2014/main" id="{00000000-0008-0000-0300-000021390000}"/>
            </a:ext>
          </a:extLst>
        </xdr:cNvPr>
        <xdr:cNvSpPr>
          <a:spLocks noChangeShapeType="1"/>
        </xdr:cNvSpPr>
      </xdr:nvSpPr>
      <xdr:spPr bwMode="auto">
        <a:xfrm>
          <a:off x="5686425" y="8220075"/>
          <a:ext cx="0" cy="95250"/>
        </a:xfrm>
        <a:prstGeom prst="line">
          <a:avLst/>
        </a:prstGeom>
        <a:noFill/>
        <a:ln w="9525">
          <a:solidFill>
            <a:srgbClr val="000000"/>
          </a:solidFill>
          <a:round/>
          <a:headEnd/>
          <a:tailEnd type="triangle" w="med" len="med"/>
        </a:ln>
      </xdr:spPr>
    </xdr:sp>
    <xdr:clientData/>
  </xdr:twoCellAnchor>
  <xdr:twoCellAnchor>
    <xdr:from>
      <xdr:col>7</xdr:col>
      <xdr:colOff>95250</xdr:colOff>
      <xdr:row>28</xdr:row>
      <xdr:rowOff>142875</xdr:rowOff>
    </xdr:from>
    <xdr:to>
      <xdr:col>8</xdr:col>
      <xdr:colOff>190500</xdr:colOff>
      <xdr:row>28</xdr:row>
      <xdr:rowOff>142875</xdr:rowOff>
    </xdr:to>
    <xdr:sp macro="" textlink="">
      <xdr:nvSpPr>
        <xdr:cNvPr id="14626" name="Line 9">
          <a:extLst>
            <a:ext uri="{FF2B5EF4-FFF2-40B4-BE49-F238E27FC236}">
              <a16:creationId xmlns:a16="http://schemas.microsoft.com/office/drawing/2014/main" id="{00000000-0008-0000-0300-000022390000}"/>
            </a:ext>
          </a:extLst>
        </xdr:cNvPr>
        <xdr:cNvSpPr>
          <a:spLocks noChangeShapeType="1"/>
        </xdr:cNvSpPr>
      </xdr:nvSpPr>
      <xdr:spPr bwMode="auto">
        <a:xfrm rot="16200000" flipH="1">
          <a:off x="3724275" y="5467350"/>
          <a:ext cx="0" cy="628650"/>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errif\AppData\Local\Microsoft\Windows\Temporary%20Internet%20Files\Content.Outlook\7UVI966I\Cashflows\Cashflow_%201%20yr%20startup_FIT_Mar-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ericb\Local%20Settings\Temporary%20Internet%20Files\Content.Outlook\GDQV4QRE\Cashflows\Cashflow_%201%20yr%20startup_FIT_Mar-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 val="Cashflow"/>
      <sheetName val="Summary"/>
      <sheetName val="FIT"/>
      <sheetName val="Months"/>
      <sheetName val="Bls"/>
    </sheetNames>
    <sheetDataSet>
      <sheetData sheetId="0"/>
      <sheetData sheetId="1"/>
      <sheetData sheetId="2"/>
      <sheetData sheetId="3"/>
      <sheetData sheetId="4">
        <row r="1">
          <cell r="A1">
            <v>1</v>
          </cell>
          <cell r="B1" t="str">
            <v>Jan</v>
          </cell>
        </row>
        <row r="2">
          <cell r="A2">
            <v>2</v>
          </cell>
          <cell r="B2" t="str">
            <v>Feb</v>
          </cell>
        </row>
        <row r="3">
          <cell r="A3">
            <v>3</v>
          </cell>
          <cell r="B3" t="str">
            <v>Mar</v>
          </cell>
        </row>
        <row r="4">
          <cell r="A4">
            <v>4</v>
          </cell>
          <cell r="B4" t="str">
            <v>Apr</v>
          </cell>
        </row>
        <row r="5">
          <cell r="A5">
            <v>5</v>
          </cell>
          <cell r="B5" t="str">
            <v>May</v>
          </cell>
        </row>
        <row r="6">
          <cell r="A6">
            <v>6</v>
          </cell>
          <cell r="B6" t="str">
            <v>Jun</v>
          </cell>
        </row>
        <row r="7">
          <cell r="A7">
            <v>7</v>
          </cell>
          <cell r="B7" t="str">
            <v>Jul</v>
          </cell>
        </row>
        <row r="8">
          <cell r="A8">
            <v>8</v>
          </cell>
          <cell r="B8" t="str">
            <v>Aug</v>
          </cell>
        </row>
        <row r="9">
          <cell r="A9">
            <v>9</v>
          </cell>
          <cell r="B9" t="str">
            <v>Sep</v>
          </cell>
        </row>
        <row r="10">
          <cell r="A10">
            <v>10</v>
          </cell>
          <cell r="B10" t="str">
            <v>Oct</v>
          </cell>
        </row>
        <row r="11">
          <cell r="A11">
            <v>11</v>
          </cell>
          <cell r="B11" t="str">
            <v>Nov</v>
          </cell>
        </row>
        <row r="12">
          <cell r="A12">
            <v>12</v>
          </cell>
          <cell r="B12" t="str">
            <v>Dec</v>
          </cell>
        </row>
        <row r="13">
          <cell r="A13">
            <v>13</v>
          </cell>
          <cell r="B13" t="str">
            <v>Jan</v>
          </cell>
        </row>
        <row r="14">
          <cell r="A14">
            <v>14</v>
          </cell>
          <cell r="B14" t="str">
            <v>Feb</v>
          </cell>
        </row>
        <row r="15">
          <cell r="A15">
            <v>15</v>
          </cell>
          <cell r="B15" t="str">
            <v>Mar</v>
          </cell>
        </row>
        <row r="16">
          <cell r="A16">
            <v>16</v>
          </cell>
          <cell r="B16" t="str">
            <v>Apr</v>
          </cell>
        </row>
        <row r="17">
          <cell r="A17">
            <v>17</v>
          </cell>
          <cell r="B17" t="str">
            <v>May</v>
          </cell>
        </row>
        <row r="18">
          <cell r="A18">
            <v>18</v>
          </cell>
          <cell r="B18" t="str">
            <v>Jun</v>
          </cell>
        </row>
        <row r="19">
          <cell r="A19">
            <v>19</v>
          </cell>
          <cell r="B19" t="str">
            <v>Jul</v>
          </cell>
        </row>
        <row r="20">
          <cell r="A20">
            <v>20</v>
          </cell>
          <cell r="B20" t="str">
            <v>Aug</v>
          </cell>
        </row>
        <row r="21">
          <cell r="A21">
            <v>21</v>
          </cell>
          <cell r="B21" t="str">
            <v>Sep</v>
          </cell>
        </row>
        <row r="22">
          <cell r="A22">
            <v>22</v>
          </cell>
          <cell r="B22" t="str">
            <v>Oct</v>
          </cell>
        </row>
        <row r="23">
          <cell r="A23">
            <v>23</v>
          </cell>
          <cell r="B23" t="str">
            <v>Nov</v>
          </cell>
        </row>
        <row r="24">
          <cell r="A24">
            <v>24</v>
          </cell>
          <cell r="B24" t="str">
            <v>Dec</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 val="Cashflow"/>
      <sheetName val="Summary"/>
      <sheetName val="FIT"/>
      <sheetName val="Months"/>
      <sheetName val="Bls"/>
    </sheetNames>
    <sheetDataSet>
      <sheetData sheetId="0"/>
      <sheetData sheetId="1"/>
      <sheetData sheetId="2"/>
      <sheetData sheetId="3"/>
      <sheetData sheetId="4">
        <row r="1">
          <cell r="A1">
            <v>1</v>
          </cell>
          <cell r="B1" t="str">
            <v>Jan</v>
          </cell>
        </row>
        <row r="2">
          <cell r="A2">
            <v>2</v>
          </cell>
          <cell r="B2" t="str">
            <v>Feb</v>
          </cell>
        </row>
        <row r="3">
          <cell r="A3">
            <v>3</v>
          </cell>
          <cell r="B3" t="str">
            <v>Mar</v>
          </cell>
        </row>
        <row r="4">
          <cell r="A4">
            <v>4</v>
          </cell>
          <cell r="B4" t="str">
            <v>Apr</v>
          </cell>
        </row>
        <row r="5">
          <cell r="A5">
            <v>5</v>
          </cell>
          <cell r="B5" t="str">
            <v>May</v>
          </cell>
        </row>
        <row r="6">
          <cell r="A6">
            <v>6</v>
          </cell>
          <cell r="B6" t="str">
            <v>Jun</v>
          </cell>
        </row>
        <row r="7">
          <cell r="A7">
            <v>7</v>
          </cell>
          <cell r="B7" t="str">
            <v>Jul</v>
          </cell>
        </row>
        <row r="8">
          <cell r="A8">
            <v>8</v>
          </cell>
          <cell r="B8" t="str">
            <v>Aug</v>
          </cell>
        </row>
        <row r="9">
          <cell r="A9">
            <v>9</v>
          </cell>
          <cell r="B9" t="str">
            <v>Sep</v>
          </cell>
        </row>
        <row r="10">
          <cell r="A10">
            <v>10</v>
          </cell>
          <cell r="B10" t="str">
            <v>Oct</v>
          </cell>
        </row>
        <row r="11">
          <cell r="A11">
            <v>11</v>
          </cell>
          <cell r="B11" t="str">
            <v>Nov</v>
          </cell>
        </row>
        <row r="12">
          <cell r="A12">
            <v>12</v>
          </cell>
          <cell r="B12" t="str">
            <v>Dec</v>
          </cell>
        </row>
        <row r="13">
          <cell r="A13">
            <v>13</v>
          </cell>
          <cell r="B13" t="str">
            <v>Jan</v>
          </cell>
        </row>
        <row r="14">
          <cell r="A14">
            <v>14</v>
          </cell>
          <cell r="B14" t="str">
            <v>Feb</v>
          </cell>
        </row>
        <row r="15">
          <cell r="A15">
            <v>15</v>
          </cell>
          <cell r="B15" t="str">
            <v>Mar</v>
          </cell>
        </row>
        <row r="16">
          <cell r="A16">
            <v>16</v>
          </cell>
          <cell r="B16" t="str">
            <v>Apr</v>
          </cell>
        </row>
        <row r="17">
          <cell r="A17">
            <v>17</v>
          </cell>
          <cell r="B17" t="str">
            <v>May</v>
          </cell>
        </row>
        <row r="18">
          <cell r="A18">
            <v>18</v>
          </cell>
          <cell r="B18" t="str">
            <v>Jun</v>
          </cell>
        </row>
        <row r="19">
          <cell r="A19">
            <v>19</v>
          </cell>
          <cell r="B19" t="str">
            <v>Jul</v>
          </cell>
        </row>
        <row r="20">
          <cell r="A20">
            <v>20</v>
          </cell>
          <cell r="B20" t="str">
            <v>Aug</v>
          </cell>
        </row>
        <row r="21">
          <cell r="A21">
            <v>21</v>
          </cell>
          <cell r="B21" t="str">
            <v>Sep</v>
          </cell>
        </row>
        <row r="22">
          <cell r="A22">
            <v>22</v>
          </cell>
          <cell r="B22" t="str">
            <v>Oct</v>
          </cell>
        </row>
        <row r="23">
          <cell r="A23">
            <v>23</v>
          </cell>
          <cell r="B23" t="str">
            <v>Nov</v>
          </cell>
        </row>
        <row r="24">
          <cell r="A24">
            <v>24</v>
          </cell>
          <cell r="B24" t="str">
            <v>Dec</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K26"/>
  <sheetViews>
    <sheetView showGridLines="0" tabSelected="1" zoomScaleNormal="100" workbookViewId="0">
      <selection activeCell="E27" sqref="E27"/>
    </sheetView>
  </sheetViews>
  <sheetFormatPr defaultColWidth="11.83203125" defaultRowHeight="11.25" x14ac:dyDescent="0.2"/>
  <cols>
    <col min="1" max="1" width="3.1640625" style="6" customWidth="1"/>
    <col min="2" max="2" width="3.5" style="6" customWidth="1"/>
    <col min="3" max="3" width="59.1640625" style="4" customWidth="1"/>
    <col min="4" max="5" width="21.83203125" style="4" customWidth="1"/>
    <col min="6" max="6" width="4.83203125" style="4" customWidth="1"/>
    <col min="7" max="7" width="16.83203125" style="4" customWidth="1"/>
    <col min="8" max="8" width="21.83203125" style="4" customWidth="1"/>
    <col min="9" max="9" width="14.83203125" style="4" customWidth="1"/>
    <col min="10" max="10" width="2" style="5" customWidth="1"/>
    <col min="11" max="14" width="9.83203125" style="6" customWidth="1"/>
    <col min="15" max="243" width="10.6640625" style="6" customWidth="1"/>
    <col min="244" max="244" width="3.1640625" style="6" customWidth="1"/>
    <col min="245" max="245" width="5.83203125" style="6" customWidth="1"/>
    <col min="246" max="246" width="75.83203125" style="6" customWidth="1"/>
    <col min="247" max="247" width="26.83203125" style="6" customWidth="1"/>
    <col min="248" max="248" width="20.83203125" style="6" customWidth="1"/>
    <col min="249" max="249" width="4.83203125" style="6" customWidth="1"/>
    <col min="250" max="250" width="16.83203125" style="6" customWidth="1"/>
    <col min="251" max="252" width="19.83203125" style="6" customWidth="1"/>
    <col min="253" max="253" width="2" style="6" customWidth="1"/>
    <col min="254" max="254" width="13.33203125" style="6" customWidth="1"/>
    <col min="255" max="16384" width="11.83203125" style="6"/>
  </cols>
  <sheetData>
    <row r="1" spans="2:11" s="7" customFormat="1" ht="19.5" customHeight="1" x14ac:dyDescent="0.2">
      <c r="B1" s="98" t="s">
        <v>25</v>
      </c>
      <c r="H1" s="22"/>
    </row>
    <row r="2" spans="2:11" s="7" customFormat="1" ht="7.5" customHeight="1" x14ac:dyDescent="0.45">
      <c r="B2" s="88"/>
      <c r="H2" s="22"/>
    </row>
    <row r="3" spans="2:11" s="7" customFormat="1" ht="15" customHeight="1" x14ac:dyDescent="0.25">
      <c r="B3" s="93" t="s">
        <v>26</v>
      </c>
      <c r="C3" s="93" t="s">
        <v>94</v>
      </c>
      <c r="D3" s="89"/>
      <c r="E3" s="90"/>
      <c r="F3" s="90"/>
      <c r="G3" s="90"/>
      <c r="H3" s="91"/>
      <c r="I3" s="90"/>
      <c r="J3" s="90"/>
    </row>
    <row r="4" spans="2:11" s="7" customFormat="1" ht="15" customHeight="1" x14ac:dyDescent="0.25">
      <c r="B4" s="93"/>
      <c r="C4" s="92"/>
      <c r="D4" s="89"/>
      <c r="E4" s="90"/>
      <c r="F4" s="90"/>
      <c r="G4" s="90"/>
      <c r="H4" s="91"/>
      <c r="I4" s="90"/>
      <c r="J4" s="90"/>
    </row>
    <row r="5" spans="2:11" s="7" customFormat="1" ht="15" customHeight="1" x14ac:dyDescent="0.25">
      <c r="B5" s="93"/>
      <c r="C5" s="92"/>
      <c r="D5" s="89"/>
      <c r="E5" s="90"/>
      <c r="F5" s="90"/>
      <c r="G5" s="90"/>
      <c r="H5" s="91"/>
      <c r="I5" s="90"/>
      <c r="J5" s="90"/>
    </row>
    <row r="6" spans="2:11" s="7" customFormat="1" ht="19.5" customHeight="1" x14ac:dyDescent="0.25">
      <c r="B6" s="93" t="s">
        <v>27</v>
      </c>
      <c r="C6" s="92" t="s">
        <v>95</v>
      </c>
      <c r="D6" s="90"/>
      <c r="E6" s="90"/>
      <c r="F6" s="90"/>
      <c r="G6" s="90"/>
      <c r="H6" s="91"/>
      <c r="I6" s="90"/>
      <c r="J6" s="90"/>
    </row>
    <row r="7" spans="2:11" s="7" customFormat="1" ht="15" customHeight="1" x14ac:dyDescent="0.25">
      <c r="B7" s="93"/>
      <c r="C7" s="92"/>
      <c r="D7" s="92"/>
      <c r="E7" s="90"/>
      <c r="F7" s="90"/>
      <c r="G7" s="90"/>
      <c r="H7" s="91"/>
      <c r="I7" s="90"/>
      <c r="J7" s="90"/>
    </row>
    <row r="8" spans="2:11" s="7" customFormat="1" ht="15" customHeight="1" x14ac:dyDescent="0.25">
      <c r="B8" s="93"/>
      <c r="C8" s="92"/>
      <c r="D8" s="89"/>
      <c r="E8" s="90"/>
      <c r="F8" s="90"/>
      <c r="G8" s="90"/>
      <c r="I8" s="90"/>
      <c r="J8" s="90"/>
    </row>
    <row r="9" spans="2:11" s="7" customFormat="1" ht="18.95" customHeight="1" x14ac:dyDescent="0.25">
      <c r="B9" s="93" t="s">
        <v>28</v>
      </c>
      <c r="C9" s="92" t="s">
        <v>136</v>
      </c>
      <c r="D9" s="92"/>
      <c r="E9" s="90"/>
      <c r="F9" s="90"/>
      <c r="G9" s="90"/>
      <c r="H9" s="91"/>
      <c r="I9" s="90"/>
      <c r="J9" s="90"/>
    </row>
    <row r="10" spans="2:11" s="7" customFormat="1" ht="18.95" customHeight="1" thickBot="1" x14ac:dyDescent="0.3">
      <c r="B10" s="93"/>
      <c r="C10" s="93"/>
      <c r="D10" s="92"/>
      <c r="E10" s="90"/>
      <c r="F10" s="90"/>
      <c r="G10" s="90"/>
      <c r="H10" s="91"/>
      <c r="I10" s="90"/>
      <c r="J10" s="90"/>
    </row>
    <row r="11" spans="2:11" s="7" customFormat="1" ht="28.5" customHeight="1" thickBot="1" x14ac:dyDescent="0.3">
      <c r="B11" s="452" t="s">
        <v>35</v>
      </c>
      <c r="C11" s="453"/>
      <c r="D11" s="92"/>
      <c r="E11" s="90"/>
      <c r="F11" s="90"/>
      <c r="G11" s="90"/>
      <c r="H11" s="91"/>
      <c r="I11" s="90"/>
      <c r="J11" s="90"/>
      <c r="K11" s="90"/>
    </row>
    <row r="12" spans="2:11" s="7" customFormat="1" ht="19.5" customHeight="1" x14ac:dyDescent="0.25">
      <c r="B12" s="93"/>
      <c r="C12" s="93"/>
      <c r="D12" s="92"/>
      <c r="E12" s="90"/>
      <c r="F12" s="90"/>
      <c r="G12" s="90"/>
      <c r="H12" s="91"/>
      <c r="I12" s="90"/>
      <c r="J12" s="90"/>
      <c r="K12" s="90"/>
    </row>
    <row r="13" spans="2:11" s="7" customFormat="1" ht="18" customHeight="1" x14ac:dyDescent="0.3">
      <c r="B13" s="144" t="s">
        <v>29</v>
      </c>
      <c r="C13" s="144"/>
      <c r="D13" s="145" t="s">
        <v>31</v>
      </c>
      <c r="E13" s="172" t="s">
        <v>137</v>
      </c>
      <c r="F13" s="172"/>
      <c r="G13" s="173"/>
      <c r="H13" s="171"/>
      <c r="I13" s="95"/>
      <c r="J13" s="106"/>
      <c r="K13" s="90"/>
    </row>
    <row r="14" spans="2:11" s="7" customFormat="1" ht="24" customHeight="1" x14ac:dyDescent="0.3">
      <c r="B14" s="99" t="s">
        <v>93</v>
      </c>
      <c r="C14" s="100"/>
      <c r="D14" s="101"/>
      <c r="E14" s="174" t="s">
        <v>32</v>
      </c>
      <c r="F14" s="174"/>
      <c r="G14" s="175"/>
      <c r="H14" s="167"/>
      <c r="I14" s="167"/>
      <c r="J14" s="106"/>
      <c r="K14" s="90"/>
    </row>
    <row r="15" spans="2:11" s="7" customFormat="1" ht="18" customHeight="1" x14ac:dyDescent="0.3">
      <c r="B15" s="102"/>
      <c r="C15" s="103"/>
      <c r="D15" s="104" t="s">
        <v>124</v>
      </c>
      <c r="E15" s="210" t="s">
        <v>89</v>
      </c>
      <c r="F15" s="178" t="s">
        <v>88</v>
      </c>
      <c r="G15" s="177"/>
      <c r="H15" s="168"/>
      <c r="I15" s="168"/>
      <c r="J15" s="106"/>
      <c r="K15" s="90"/>
    </row>
    <row r="16" spans="2:11" s="7" customFormat="1" ht="18" customHeight="1" x14ac:dyDescent="0.3">
      <c r="B16" s="107"/>
      <c r="C16" s="108"/>
      <c r="D16" s="101" t="s">
        <v>123</v>
      </c>
      <c r="E16" s="211" t="s">
        <v>30</v>
      </c>
      <c r="F16" s="454" t="s">
        <v>36</v>
      </c>
      <c r="G16" s="455"/>
      <c r="H16" s="167"/>
      <c r="I16" s="167"/>
      <c r="J16" s="106"/>
      <c r="K16" s="90"/>
    </row>
    <row r="17" spans="1:10" ht="24" customHeight="1" x14ac:dyDescent="0.2">
      <c r="A17" s="125"/>
      <c r="B17" s="207">
        <v>1</v>
      </c>
      <c r="C17" s="380" t="s">
        <v>92</v>
      </c>
      <c r="D17" s="381"/>
      <c r="E17" s="379">
        <f>D17*F17</f>
        <v>0</v>
      </c>
      <c r="F17" s="456">
        <v>0</v>
      </c>
      <c r="G17" s="456"/>
      <c r="H17" s="169"/>
      <c r="I17" s="170"/>
      <c r="J17" s="94"/>
    </row>
    <row r="18" spans="1:10" ht="24" customHeight="1" x14ac:dyDescent="0.2">
      <c r="A18" s="125"/>
      <c r="B18" s="208">
        <v>2</v>
      </c>
      <c r="C18" s="380" t="s">
        <v>92</v>
      </c>
      <c r="D18" s="381"/>
      <c r="E18" s="379">
        <f>D18*F18</f>
        <v>0</v>
      </c>
      <c r="F18" s="456">
        <v>0</v>
      </c>
      <c r="G18" s="456"/>
      <c r="H18" s="169"/>
      <c r="I18" s="170"/>
      <c r="J18" s="94"/>
    </row>
    <row r="19" spans="1:10" ht="24" customHeight="1" x14ac:dyDescent="0.2">
      <c r="A19" s="125"/>
      <c r="B19" s="208">
        <v>3</v>
      </c>
      <c r="C19" s="380" t="s">
        <v>92</v>
      </c>
      <c r="D19" s="381"/>
      <c r="E19" s="379">
        <f t="shared" ref="E19:E23" si="0">D19*F19</f>
        <v>0</v>
      </c>
      <c r="F19" s="456">
        <v>0</v>
      </c>
      <c r="G19" s="456"/>
      <c r="H19" s="169"/>
      <c r="I19" s="170"/>
      <c r="J19" s="95"/>
    </row>
    <row r="20" spans="1:10" ht="24" customHeight="1" x14ac:dyDescent="0.2">
      <c r="A20" s="125"/>
      <c r="B20" s="208">
        <v>4</v>
      </c>
      <c r="C20" s="380" t="s">
        <v>92</v>
      </c>
      <c r="D20" s="381"/>
      <c r="E20" s="379">
        <f t="shared" si="0"/>
        <v>0</v>
      </c>
      <c r="F20" s="456">
        <v>0</v>
      </c>
      <c r="G20" s="456"/>
      <c r="H20" s="169"/>
      <c r="I20" s="170"/>
      <c r="J20" s="95"/>
    </row>
    <row r="21" spans="1:10" ht="24" customHeight="1" x14ac:dyDescent="0.2">
      <c r="A21" s="125"/>
      <c r="B21" s="208">
        <v>5</v>
      </c>
      <c r="C21" s="380" t="s">
        <v>92</v>
      </c>
      <c r="D21" s="381"/>
      <c r="E21" s="379">
        <f t="shared" si="0"/>
        <v>0</v>
      </c>
      <c r="F21" s="456">
        <v>0</v>
      </c>
      <c r="G21" s="456"/>
      <c r="H21" s="169"/>
      <c r="I21" s="170"/>
      <c r="J21" s="96"/>
    </row>
    <row r="22" spans="1:10" ht="24" customHeight="1" x14ac:dyDescent="0.2">
      <c r="A22" s="125"/>
      <c r="B22" s="208">
        <v>6</v>
      </c>
      <c r="C22" s="380" t="s">
        <v>92</v>
      </c>
      <c r="D22" s="381"/>
      <c r="E22" s="379">
        <f t="shared" si="0"/>
        <v>0</v>
      </c>
      <c r="F22" s="456">
        <v>0</v>
      </c>
      <c r="G22" s="456"/>
      <c r="H22" s="169"/>
      <c r="I22" s="170"/>
      <c r="J22" s="96"/>
    </row>
    <row r="23" spans="1:10" ht="24" customHeight="1" x14ac:dyDescent="0.2">
      <c r="A23" s="125"/>
      <c r="B23" s="209">
        <v>7</v>
      </c>
      <c r="C23" s="380" t="s">
        <v>92</v>
      </c>
      <c r="D23" s="381"/>
      <c r="E23" s="379">
        <f t="shared" si="0"/>
        <v>0</v>
      </c>
      <c r="F23" s="456">
        <v>0</v>
      </c>
      <c r="G23" s="456"/>
      <c r="H23" s="169"/>
      <c r="I23" s="170"/>
      <c r="J23" s="96"/>
    </row>
    <row r="24" spans="1:10" ht="24" customHeight="1" x14ac:dyDescent="0.25">
      <c r="B24" s="97"/>
    </row>
    <row r="26" spans="1:10" ht="13.7" customHeight="1" x14ac:dyDescent="0.2"/>
  </sheetData>
  <sheetProtection password="CA39" sheet="1" objects="1" scenarios="1"/>
  <protectedRanges>
    <protectedRange sqref="C17:C23" name="Range4"/>
    <protectedRange sqref="D17:D23" name="Range3"/>
    <protectedRange sqref="F17:G23" name="Range2"/>
  </protectedRanges>
  <mergeCells count="8">
    <mergeCell ref="F16:G16"/>
    <mergeCell ref="F23:G23"/>
    <mergeCell ref="F17:G17"/>
    <mergeCell ref="F18:G18"/>
    <mergeCell ref="F19:G19"/>
    <mergeCell ref="F20:G20"/>
    <mergeCell ref="F21:G21"/>
    <mergeCell ref="F22:G22"/>
  </mergeCells>
  <printOptions horizontalCentered="1"/>
  <pageMargins left="0.25" right="0.25" top="0.75" bottom="0.75" header="0.5" footer="0.5"/>
  <pageSetup scale="78" orientation="portrait" r:id="rId1"/>
  <headerFooter alignWithMargins="0"/>
  <rowBreaks count="1" manualBreakCount="1">
    <brk id="10" max="16383" man="1"/>
  </rowBreaks>
  <colBreaks count="1" manualBreakCount="1">
    <brk id="9" max="31"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2:X62"/>
  <sheetViews>
    <sheetView showGridLines="0" topLeftCell="A8" zoomScaleNormal="100" workbookViewId="0">
      <selection activeCell="G61" sqref="G61"/>
    </sheetView>
  </sheetViews>
  <sheetFormatPr defaultColWidth="10.6640625" defaultRowHeight="11.25" x14ac:dyDescent="0.2"/>
  <cols>
    <col min="1" max="1" width="3.5" style="6" customWidth="1"/>
    <col min="2" max="2" width="2.83203125" style="6" customWidth="1"/>
    <col min="3" max="3" width="31.83203125" style="4" customWidth="1"/>
    <col min="4" max="4" width="8.6640625" style="4" customWidth="1"/>
    <col min="5" max="5" width="8.1640625" style="4" customWidth="1"/>
    <col min="6" max="6" width="15.83203125" style="4" customWidth="1"/>
    <col min="7" max="18" width="10.6640625" style="4" customWidth="1"/>
    <col min="19" max="19" width="11.33203125" style="5" customWidth="1"/>
    <col min="20" max="20" width="5.83203125" style="5" customWidth="1"/>
    <col min="21" max="21" width="10.83203125" style="5" hidden="1" customWidth="1"/>
    <col min="22" max="23" width="12.5" style="6" hidden="1" customWidth="1"/>
    <col min="24" max="24" width="4.83203125" style="5" customWidth="1"/>
    <col min="25" max="16384" width="10.6640625" style="6"/>
  </cols>
  <sheetData>
    <row r="2" spans="1:24" s="7" customFormat="1" ht="23.65" customHeight="1" x14ac:dyDescent="0.4">
      <c r="B2" s="432" t="s">
        <v>19</v>
      </c>
      <c r="C2" s="433"/>
      <c r="D2" s="434"/>
      <c r="E2" s="434"/>
      <c r="F2" s="435" t="s">
        <v>21</v>
      </c>
      <c r="G2" s="436">
        <v>43770</v>
      </c>
      <c r="H2" s="437">
        <f t="shared" ref="H2:R2" si="0">DATE(YEAR(G2),MONTH(G2)+1,1)</f>
        <v>43800</v>
      </c>
      <c r="I2" s="437">
        <f t="shared" si="0"/>
        <v>43831</v>
      </c>
      <c r="J2" s="437">
        <f t="shared" si="0"/>
        <v>43862</v>
      </c>
      <c r="K2" s="437">
        <f t="shared" si="0"/>
        <v>43891</v>
      </c>
      <c r="L2" s="437">
        <f t="shared" si="0"/>
        <v>43922</v>
      </c>
      <c r="M2" s="437">
        <f t="shared" si="0"/>
        <v>43952</v>
      </c>
      <c r="N2" s="437">
        <f t="shared" si="0"/>
        <v>43983</v>
      </c>
      <c r="O2" s="437">
        <f t="shared" si="0"/>
        <v>44013</v>
      </c>
      <c r="P2" s="437">
        <f t="shared" si="0"/>
        <v>44044</v>
      </c>
      <c r="Q2" s="437">
        <f t="shared" si="0"/>
        <v>44075</v>
      </c>
      <c r="R2" s="437">
        <f t="shared" si="0"/>
        <v>44105</v>
      </c>
      <c r="S2" s="438" t="s">
        <v>1</v>
      </c>
      <c r="T2" s="79"/>
      <c r="U2" s="79" t="s">
        <v>0</v>
      </c>
      <c r="V2" s="19"/>
      <c r="W2" s="19"/>
      <c r="X2" s="13"/>
    </row>
    <row r="3" spans="1:24" s="7" customFormat="1" ht="0.75" customHeight="1" x14ac:dyDescent="0.4">
      <c r="C3" s="60"/>
      <c r="D3" s="24"/>
      <c r="E3" s="24"/>
      <c r="V3" s="19"/>
      <c r="W3" s="19"/>
      <c r="X3" s="13"/>
    </row>
    <row r="4" spans="1:24" s="7" customFormat="1" ht="19.5" customHeight="1" x14ac:dyDescent="0.3">
      <c r="A4" s="95"/>
      <c r="B4" s="131">
        <v>1</v>
      </c>
      <c r="C4" s="132" t="str">
        <f>'Products &amp; Services'!C17</f>
        <v>Enter Product or Service</v>
      </c>
      <c r="D4" s="128"/>
      <c r="E4" s="129"/>
      <c r="F4" s="130"/>
      <c r="G4" s="114"/>
      <c r="H4" s="112"/>
      <c r="I4" s="112"/>
      <c r="J4" s="112"/>
      <c r="K4" s="112"/>
      <c r="L4" s="112"/>
      <c r="M4" s="112"/>
      <c r="N4" s="112"/>
      <c r="O4" s="112"/>
      <c r="P4" s="112"/>
      <c r="Q4" s="112"/>
      <c r="R4" s="112"/>
      <c r="S4" s="113"/>
      <c r="T4" s="34"/>
      <c r="U4" s="84" t="s">
        <v>20</v>
      </c>
      <c r="V4" s="19"/>
      <c r="W4" s="19"/>
      <c r="X4" s="13"/>
    </row>
    <row r="5" spans="1:24" ht="15.95" customHeight="1" x14ac:dyDescent="0.25">
      <c r="A5" s="115"/>
      <c r="B5" s="226"/>
      <c r="C5" s="212" t="s">
        <v>18</v>
      </c>
      <c r="D5" s="213"/>
      <c r="E5" s="214"/>
      <c r="F5" s="215">
        <f>'Products &amp; Services'!D17</f>
        <v>0</v>
      </c>
      <c r="G5" s="181">
        <f t="shared" ref="G5:R5" si="1">$F5</f>
        <v>0</v>
      </c>
      <c r="H5" s="182">
        <f t="shared" si="1"/>
        <v>0</v>
      </c>
      <c r="I5" s="182">
        <f t="shared" si="1"/>
        <v>0</v>
      </c>
      <c r="J5" s="182">
        <f t="shared" si="1"/>
        <v>0</v>
      </c>
      <c r="K5" s="182">
        <f t="shared" si="1"/>
        <v>0</v>
      </c>
      <c r="L5" s="182">
        <f t="shared" si="1"/>
        <v>0</v>
      </c>
      <c r="M5" s="182">
        <f t="shared" si="1"/>
        <v>0</v>
      </c>
      <c r="N5" s="182">
        <f t="shared" si="1"/>
        <v>0</v>
      </c>
      <c r="O5" s="182">
        <f t="shared" si="1"/>
        <v>0</v>
      </c>
      <c r="P5" s="182">
        <f t="shared" si="1"/>
        <v>0</v>
      </c>
      <c r="Q5" s="182">
        <f t="shared" si="1"/>
        <v>0</v>
      </c>
      <c r="R5" s="183">
        <f t="shared" si="1"/>
        <v>0</v>
      </c>
      <c r="S5" s="191"/>
      <c r="T5" s="16"/>
      <c r="U5" s="87">
        <v>0.1</v>
      </c>
      <c r="V5" s="14"/>
      <c r="W5" s="14"/>
      <c r="X5" s="37"/>
    </row>
    <row r="6" spans="1:24" ht="15.95" customHeight="1" x14ac:dyDescent="0.25">
      <c r="A6" s="115"/>
      <c r="B6" s="226"/>
      <c r="C6" s="216" t="s">
        <v>12</v>
      </c>
      <c r="D6" s="217"/>
      <c r="E6" s="217"/>
      <c r="F6" s="218" t="s">
        <v>34</v>
      </c>
      <c r="G6" s="325">
        <v>0</v>
      </c>
      <c r="H6" s="325">
        <v>0</v>
      </c>
      <c r="I6" s="325">
        <v>0</v>
      </c>
      <c r="J6" s="325">
        <v>0</v>
      </c>
      <c r="K6" s="325">
        <v>0</v>
      </c>
      <c r="L6" s="325">
        <v>0</v>
      </c>
      <c r="M6" s="325">
        <v>0</v>
      </c>
      <c r="N6" s="325">
        <v>0</v>
      </c>
      <c r="O6" s="325">
        <v>0</v>
      </c>
      <c r="P6" s="325">
        <v>0</v>
      </c>
      <c r="Q6" s="325">
        <v>0</v>
      </c>
      <c r="R6" s="325">
        <v>0</v>
      </c>
      <c r="S6" s="180">
        <f>SUM(F6:R6)</f>
        <v>0</v>
      </c>
      <c r="T6" s="16"/>
      <c r="U6" s="83">
        <f>S6*(1+U5)</f>
        <v>0</v>
      </c>
      <c r="V6" s="14"/>
      <c r="W6" s="14"/>
      <c r="X6" s="37"/>
    </row>
    <row r="7" spans="1:24" ht="15.95" customHeight="1" thickBot="1" x14ac:dyDescent="0.25">
      <c r="A7" s="115"/>
      <c r="B7" s="226"/>
      <c r="C7" s="219" t="s">
        <v>24</v>
      </c>
      <c r="D7" s="220"/>
      <c r="E7" s="220"/>
      <c r="F7" s="221" t="s">
        <v>23</v>
      </c>
      <c r="G7" s="184">
        <f t="shared" ref="G7:R7" si="2">G6*G5</f>
        <v>0</v>
      </c>
      <c r="H7" s="184">
        <f t="shared" si="2"/>
        <v>0</v>
      </c>
      <c r="I7" s="185">
        <f t="shared" si="2"/>
        <v>0</v>
      </c>
      <c r="J7" s="185">
        <f t="shared" si="2"/>
        <v>0</v>
      </c>
      <c r="K7" s="185">
        <f t="shared" si="2"/>
        <v>0</v>
      </c>
      <c r="L7" s="185">
        <f t="shared" si="2"/>
        <v>0</v>
      </c>
      <c r="M7" s="185">
        <f t="shared" si="2"/>
        <v>0</v>
      </c>
      <c r="N7" s="185">
        <f t="shared" si="2"/>
        <v>0</v>
      </c>
      <c r="O7" s="185">
        <f t="shared" si="2"/>
        <v>0</v>
      </c>
      <c r="P7" s="185">
        <f t="shared" si="2"/>
        <v>0</v>
      </c>
      <c r="Q7" s="185">
        <f t="shared" si="2"/>
        <v>0</v>
      </c>
      <c r="R7" s="185">
        <f t="shared" si="2"/>
        <v>0</v>
      </c>
      <c r="S7" s="192">
        <f>SUM(G7:R7)</f>
        <v>0</v>
      </c>
      <c r="T7" s="86"/>
      <c r="U7" s="82">
        <f>S7*(1+U5)</f>
        <v>0</v>
      </c>
      <c r="V7" s="80">
        <v>0</v>
      </c>
      <c r="W7" s="21"/>
    </row>
    <row r="8" spans="1:24" ht="15.95" customHeight="1" thickTop="1" x14ac:dyDescent="0.2">
      <c r="A8" s="115"/>
      <c r="B8" s="226"/>
      <c r="C8" s="222" t="s">
        <v>22</v>
      </c>
      <c r="D8" s="223">
        <f>'Products &amp; Services'!F17</f>
        <v>0</v>
      </c>
      <c r="E8" s="224" t="s">
        <v>33</v>
      </c>
      <c r="F8" s="225">
        <f>'Products &amp; Services'!E17</f>
        <v>0</v>
      </c>
      <c r="G8" s="186">
        <f t="shared" ref="G8:R8" si="3">IF($D8&gt;0,$D8*G7,$F8*G6)</f>
        <v>0</v>
      </c>
      <c r="H8" s="187">
        <f t="shared" si="3"/>
        <v>0</v>
      </c>
      <c r="I8" s="187">
        <f t="shared" si="3"/>
        <v>0</v>
      </c>
      <c r="J8" s="187">
        <f t="shared" si="3"/>
        <v>0</v>
      </c>
      <c r="K8" s="187">
        <f t="shared" si="3"/>
        <v>0</v>
      </c>
      <c r="L8" s="187">
        <f t="shared" si="3"/>
        <v>0</v>
      </c>
      <c r="M8" s="187">
        <f t="shared" si="3"/>
        <v>0</v>
      </c>
      <c r="N8" s="187">
        <f t="shared" si="3"/>
        <v>0</v>
      </c>
      <c r="O8" s="187">
        <f t="shared" si="3"/>
        <v>0</v>
      </c>
      <c r="P8" s="187">
        <f t="shared" si="3"/>
        <v>0</v>
      </c>
      <c r="Q8" s="187">
        <f t="shared" si="3"/>
        <v>0</v>
      </c>
      <c r="R8" s="187">
        <f t="shared" si="3"/>
        <v>0</v>
      </c>
      <c r="S8" s="193">
        <f>SUM(G8:R8)</f>
        <v>0</v>
      </c>
      <c r="T8" s="85"/>
      <c r="U8" s="83">
        <f>$S8*(1+U5)</f>
        <v>0</v>
      </c>
      <c r="V8" s="81">
        <v>0</v>
      </c>
      <c r="W8" s="17"/>
      <c r="X8" s="38"/>
    </row>
    <row r="9" spans="1:24" ht="6.75" customHeight="1" x14ac:dyDescent="0.2">
      <c r="A9" s="115"/>
      <c r="B9" s="146"/>
      <c r="C9" s="147"/>
      <c r="D9" s="148"/>
      <c r="E9" s="149"/>
      <c r="F9" s="150"/>
      <c r="G9" s="151"/>
      <c r="H9" s="151"/>
      <c r="I9" s="151"/>
      <c r="J9" s="151"/>
      <c r="K9" s="151"/>
      <c r="L9" s="151"/>
      <c r="M9" s="151"/>
      <c r="N9" s="151"/>
      <c r="O9" s="151"/>
      <c r="P9" s="151"/>
      <c r="Q9" s="151"/>
      <c r="R9" s="151"/>
      <c r="S9" s="407"/>
      <c r="T9" s="85"/>
      <c r="U9" s="126"/>
      <c r="V9" s="17"/>
      <c r="W9" s="17"/>
      <c r="X9" s="38"/>
    </row>
    <row r="10" spans="1:24" ht="17.100000000000001" customHeight="1" x14ac:dyDescent="0.3">
      <c r="A10" s="115"/>
      <c r="B10" s="227">
        <v>2</v>
      </c>
      <c r="C10" s="228" t="str">
        <f>'Products &amp; Services'!C18</f>
        <v>Enter Product or Service</v>
      </c>
      <c r="D10" s="229"/>
      <c r="E10" s="230"/>
      <c r="F10" s="231"/>
      <c r="G10" s="260"/>
      <c r="H10" s="261"/>
      <c r="I10" s="261"/>
      <c r="J10" s="261"/>
      <c r="K10" s="261"/>
      <c r="L10" s="261"/>
      <c r="M10" s="261"/>
      <c r="N10" s="261"/>
      <c r="O10" s="261"/>
      <c r="P10" s="261"/>
      <c r="Q10" s="261"/>
      <c r="R10" s="261"/>
      <c r="S10" s="262"/>
      <c r="T10" s="15"/>
      <c r="U10" s="61"/>
      <c r="V10" s="17"/>
      <c r="W10" s="17"/>
      <c r="X10" s="38"/>
    </row>
    <row r="11" spans="1:24" ht="15.95" customHeight="1" x14ac:dyDescent="0.2">
      <c r="A11" s="115"/>
      <c r="B11" s="226"/>
      <c r="C11" s="232" t="s">
        <v>18</v>
      </c>
      <c r="D11" s="233"/>
      <c r="E11" s="234" t="s">
        <v>6</v>
      </c>
      <c r="F11" s="235">
        <f>'Products &amp; Services'!D18</f>
        <v>0</v>
      </c>
      <c r="G11" s="188">
        <f>$F11</f>
        <v>0</v>
      </c>
      <c r="H11" s="189">
        <f t="shared" ref="H11:R11" si="4">$F11</f>
        <v>0</v>
      </c>
      <c r="I11" s="189">
        <f t="shared" si="4"/>
        <v>0</v>
      </c>
      <c r="J11" s="189">
        <f t="shared" si="4"/>
        <v>0</v>
      </c>
      <c r="K11" s="189">
        <f t="shared" si="4"/>
        <v>0</v>
      </c>
      <c r="L11" s="189">
        <f t="shared" si="4"/>
        <v>0</v>
      </c>
      <c r="M11" s="189">
        <f t="shared" si="4"/>
        <v>0</v>
      </c>
      <c r="N11" s="189">
        <f t="shared" si="4"/>
        <v>0</v>
      </c>
      <c r="O11" s="189">
        <f t="shared" si="4"/>
        <v>0</v>
      </c>
      <c r="P11" s="189">
        <f t="shared" si="4"/>
        <v>0</v>
      </c>
      <c r="Q11" s="189">
        <f t="shared" si="4"/>
        <v>0</v>
      </c>
      <c r="R11" s="190">
        <f t="shared" si="4"/>
        <v>0</v>
      </c>
      <c r="S11" s="194"/>
      <c r="T11" s="29"/>
      <c r="U11" s="87">
        <v>0.1</v>
      </c>
      <c r="V11" s="17"/>
      <c r="W11" s="17"/>
      <c r="X11" s="38"/>
    </row>
    <row r="12" spans="1:24" ht="15.95" customHeight="1" x14ac:dyDescent="0.2">
      <c r="A12" s="115"/>
      <c r="B12" s="226"/>
      <c r="C12" s="216" t="s">
        <v>12</v>
      </c>
      <c r="D12" s="236"/>
      <c r="E12" s="236"/>
      <c r="F12" s="237" t="s">
        <v>34</v>
      </c>
      <c r="G12" s="325">
        <v>0</v>
      </c>
      <c r="H12" s="325">
        <v>0</v>
      </c>
      <c r="I12" s="325">
        <v>0</v>
      </c>
      <c r="J12" s="325">
        <v>0</v>
      </c>
      <c r="K12" s="325">
        <v>0</v>
      </c>
      <c r="L12" s="325">
        <v>0</v>
      </c>
      <c r="M12" s="325">
        <v>0</v>
      </c>
      <c r="N12" s="325">
        <v>0</v>
      </c>
      <c r="O12" s="325">
        <v>0</v>
      </c>
      <c r="P12" s="325">
        <v>0</v>
      </c>
      <c r="Q12" s="325">
        <v>0</v>
      </c>
      <c r="R12" s="326">
        <v>0</v>
      </c>
      <c r="S12" s="180">
        <f>SUM(F12:R12)</f>
        <v>0</v>
      </c>
      <c r="T12" s="30"/>
      <c r="U12" s="83">
        <f>S12*(1+U11)</f>
        <v>0</v>
      </c>
      <c r="V12" s="17"/>
      <c r="W12" s="17"/>
      <c r="X12" s="38"/>
    </row>
    <row r="13" spans="1:24" ht="15.95" customHeight="1" x14ac:dyDescent="0.2">
      <c r="A13" s="115"/>
      <c r="B13" s="226"/>
      <c r="C13" s="219" t="s">
        <v>24</v>
      </c>
      <c r="D13" s="238"/>
      <c r="E13" s="238"/>
      <c r="F13" s="239" t="s">
        <v>23</v>
      </c>
      <c r="G13" s="184">
        <f t="shared" ref="G13:R13" si="5">G12*G11</f>
        <v>0</v>
      </c>
      <c r="H13" s="185">
        <f t="shared" si="5"/>
        <v>0</v>
      </c>
      <c r="I13" s="185">
        <f t="shared" si="5"/>
        <v>0</v>
      </c>
      <c r="J13" s="185">
        <f t="shared" si="5"/>
        <v>0</v>
      </c>
      <c r="K13" s="185">
        <f t="shared" si="5"/>
        <v>0</v>
      </c>
      <c r="L13" s="185">
        <f t="shared" si="5"/>
        <v>0</v>
      </c>
      <c r="M13" s="185">
        <f t="shared" si="5"/>
        <v>0</v>
      </c>
      <c r="N13" s="185">
        <f t="shared" si="5"/>
        <v>0</v>
      </c>
      <c r="O13" s="185">
        <f t="shared" si="5"/>
        <v>0</v>
      </c>
      <c r="P13" s="185">
        <f t="shared" si="5"/>
        <v>0</v>
      </c>
      <c r="Q13" s="185">
        <f t="shared" si="5"/>
        <v>0</v>
      </c>
      <c r="R13" s="185">
        <f t="shared" si="5"/>
        <v>0</v>
      </c>
      <c r="S13" s="192">
        <f>SUM(G13:R13)</f>
        <v>0</v>
      </c>
      <c r="T13" s="86"/>
      <c r="U13" s="82">
        <f>S13*(1+U11)</f>
        <v>0</v>
      </c>
      <c r="V13" s="17"/>
      <c r="W13" s="17"/>
    </row>
    <row r="14" spans="1:24" ht="15.95" customHeight="1" x14ac:dyDescent="0.2">
      <c r="A14" s="115"/>
      <c r="B14" s="226"/>
      <c r="C14" s="222" t="s">
        <v>17</v>
      </c>
      <c r="D14" s="223">
        <f>'Products &amp; Services'!F18</f>
        <v>0</v>
      </c>
      <c r="E14" s="224" t="s">
        <v>33</v>
      </c>
      <c r="F14" s="225">
        <f>'Products &amp; Services'!E18</f>
        <v>0</v>
      </c>
      <c r="G14" s="186">
        <f>IF($D14&gt;0,$D14*G13,$F14*G12)</f>
        <v>0</v>
      </c>
      <c r="H14" s="187">
        <f t="shared" ref="H14:S14" si="6">IF($D14&gt;0,$D14*H13,$F14*H12)</f>
        <v>0</v>
      </c>
      <c r="I14" s="187">
        <f t="shared" si="6"/>
        <v>0</v>
      </c>
      <c r="J14" s="187">
        <f t="shared" si="6"/>
        <v>0</v>
      </c>
      <c r="K14" s="187">
        <f t="shared" si="6"/>
        <v>0</v>
      </c>
      <c r="L14" s="187">
        <f t="shared" si="6"/>
        <v>0</v>
      </c>
      <c r="M14" s="187">
        <f t="shared" si="6"/>
        <v>0</v>
      </c>
      <c r="N14" s="187">
        <f t="shared" si="6"/>
        <v>0</v>
      </c>
      <c r="O14" s="187">
        <f t="shared" si="6"/>
        <v>0</v>
      </c>
      <c r="P14" s="187">
        <f t="shared" si="6"/>
        <v>0</v>
      </c>
      <c r="Q14" s="187">
        <f t="shared" si="6"/>
        <v>0</v>
      </c>
      <c r="R14" s="187">
        <f t="shared" si="6"/>
        <v>0</v>
      </c>
      <c r="S14" s="187">
        <f t="shared" si="6"/>
        <v>0</v>
      </c>
      <c r="T14" s="439"/>
      <c r="U14" s="408">
        <f>$S14*(1+U11)</f>
        <v>0</v>
      </c>
      <c r="V14" s="17"/>
      <c r="W14" s="17"/>
      <c r="X14" s="127"/>
    </row>
    <row r="15" spans="1:24" ht="6" customHeight="1" x14ac:dyDescent="0.2">
      <c r="A15" s="115"/>
      <c r="B15" s="146"/>
      <c r="C15" s="147"/>
      <c r="D15" s="148"/>
      <c r="E15" s="149"/>
      <c r="F15" s="150"/>
      <c r="G15" s="151"/>
      <c r="H15" s="151"/>
      <c r="I15" s="151"/>
      <c r="J15" s="151"/>
      <c r="K15" s="151"/>
      <c r="L15" s="151"/>
      <c r="M15" s="151"/>
      <c r="N15" s="151"/>
      <c r="O15" s="151"/>
      <c r="P15" s="151"/>
      <c r="Q15" s="151"/>
      <c r="R15" s="151"/>
      <c r="S15" s="407"/>
      <c r="T15" s="85"/>
      <c r="U15" s="126"/>
      <c r="V15" s="17"/>
      <c r="W15" s="17"/>
      <c r="X15" s="127"/>
    </row>
    <row r="16" spans="1:24" ht="16.350000000000001" customHeight="1" x14ac:dyDescent="0.3">
      <c r="A16" s="115"/>
      <c r="B16" s="227">
        <v>3</v>
      </c>
      <c r="C16" s="228" t="str">
        <f>'Products &amp; Services'!C19</f>
        <v>Enter Product or Service</v>
      </c>
      <c r="D16" s="229"/>
      <c r="E16" s="230"/>
      <c r="F16" s="231"/>
      <c r="G16" s="260"/>
      <c r="H16" s="261"/>
      <c r="I16" s="261"/>
      <c r="J16" s="261"/>
      <c r="K16" s="261"/>
      <c r="L16" s="261"/>
      <c r="M16" s="261"/>
      <c r="N16" s="261"/>
      <c r="O16" s="261"/>
      <c r="P16" s="261"/>
      <c r="Q16" s="261"/>
      <c r="R16" s="261"/>
      <c r="S16" s="262"/>
      <c r="T16" s="25"/>
      <c r="U16" s="78"/>
      <c r="V16" s="17"/>
      <c r="W16" s="17"/>
      <c r="X16" s="38"/>
    </row>
    <row r="17" spans="1:24" ht="15.95" customHeight="1" x14ac:dyDescent="0.2">
      <c r="A17" s="115"/>
      <c r="B17" s="226"/>
      <c r="C17" s="232" t="s">
        <v>18</v>
      </c>
      <c r="D17" s="233"/>
      <c r="E17" s="234" t="s">
        <v>6</v>
      </c>
      <c r="F17" s="235">
        <f>'Products &amp; Services'!D19</f>
        <v>0</v>
      </c>
      <c r="G17" s="188">
        <f>$F17</f>
        <v>0</v>
      </c>
      <c r="H17" s="189">
        <f t="shared" ref="H17:R17" si="7">$F17</f>
        <v>0</v>
      </c>
      <c r="I17" s="189">
        <f t="shared" si="7"/>
        <v>0</v>
      </c>
      <c r="J17" s="189">
        <f t="shared" si="7"/>
        <v>0</v>
      </c>
      <c r="K17" s="189">
        <f t="shared" si="7"/>
        <v>0</v>
      </c>
      <c r="L17" s="189">
        <f t="shared" si="7"/>
        <v>0</v>
      </c>
      <c r="M17" s="189">
        <f t="shared" si="7"/>
        <v>0</v>
      </c>
      <c r="N17" s="189">
        <f t="shared" si="7"/>
        <v>0</v>
      </c>
      <c r="O17" s="189">
        <f t="shared" si="7"/>
        <v>0</v>
      </c>
      <c r="P17" s="189">
        <f t="shared" si="7"/>
        <v>0</v>
      </c>
      <c r="Q17" s="189">
        <f t="shared" si="7"/>
        <v>0</v>
      </c>
      <c r="R17" s="190">
        <f t="shared" si="7"/>
        <v>0</v>
      </c>
      <c r="S17" s="194"/>
      <c r="T17" s="29"/>
      <c r="U17" s="87">
        <v>0.05</v>
      </c>
      <c r="V17" s="17"/>
      <c r="W17" s="17"/>
      <c r="X17" s="38"/>
    </row>
    <row r="18" spans="1:24" ht="15.95" customHeight="1" x14ac:dyDescent="0.2">
      <c r="A18" s="115"/>
      <c r="B18" s="226"/>
      <c r="C18" s="216" t="s">
        <v>12</v>
      </c>
      <c r="D18" s="236"/>
      <c r="E18" s="236" t="s">
        <v>6</v>
      </c>
      <c r="F18" s="237" t="s">
        <v>34</v>
      </c>
      <c r="G18" s="325">
        <v>0</v>
      </c>
      <c r="H18" s="325">
        <v>0</v>
      </c>
      <c r="I18" s="325">
        <v>0</v>
      </c>
      <c r="J18" s="325">
        <v>0</v>
      </c>
      <c r="K18" s="325">
        <v>0</v>
      </c>
      <c r="L18" s="325">
        <v>0</v>
      </c>
      <c r="M18" s="325">
        <v>0</v>
      </c>
      <c r="N18" s="325">
        <v>0</v>
      </c>
      <c r="O18" s="325">
        <v>0</v>
      </c>
      <c r="P18" s="325">
        <v>0</v>
      </c>
      <c r="Q18" s="325">
        <v>0</v>
      </c>
      <c r="R18" s="326">
        <v>0</v>
      </c>
      <c r="S18" s="180">
        <f>SUM(F18:R18)</f>
        <v>0</v>
      </c>
      <c r="T18" s="30"/>
      <c r="U18" s="83">
        <f>S18*(1+U17)</f>
        <v>0</v>
      </c>
      <c r="V18" s="17"/>
      <c r="W18" s="17"/>
      <c r="X18" s="38"/>
    </row>
    <row r="19" spans="1:24" ht="15.95" customHeight="1" x14ac:dyDescent="0.2">
      <c r="A19" s="115"/>
      <c r="B19" s="226"/>
      <c r="C19" s="219" t="s">
        <v>24</v>
      </c>
      <c r="D19" s="238"/>
      <c r="E19" s="238"/>
      <c r="F19" s="239" t="s">
        <v>23</v>
      </c>
      <c r="G19" s="184">
        <f t="shared" ref="G19:R19" si="8">G18*G17</f>
        <v>0</v>
      </c>
      <c r="H19" s="185">
        <f t="shared" si="8"/>
        <v>0</v>
      </c>
      <c r="I19" s="185">
        <f t="shared" si="8"/>
        <v>0</v>
      </c>
      <c r="J19" s="185">
        <f t="shared" si="8"/>
        <v>0</v>
      </c>
      <c r="K19" s="185">
        <f t="shared" si="8"/>
        <v>0</v>
      </c>
      <c r="L19" s="185">
        <f t="shared" si="8"/>
        <v>0</v>
      </c>
      <c r="M19" s="185">
        <f t="shared" si="8"/>
        <v>0</v>
      </c>
      <c r="N19" s="185">
        <f t="shared" si="8"/>
        <v>0</v>
      </c>
      <c r="O19" s="185">
        <f t="shared" si="8"/>
        <v>0</v>
      </c>
      <c r="P19" s="185">
        <f t="shared" si="8"/>
        <v>0</v>
      </c>
      <c r="Q19" s="185">
        <f t="shared" si="8"/>
        <v>0</v>
      </c>
      <c r="R19" s="185">
        <f t="shared" si="8"/>
        <v>0</v>
      </c>
      <c r="S19" s="192">
        <f>SUM(G19:R19)</f>
        <v>0</v>
      </c>
      <c r="T19" s="86"/>
      <c r="U19" s="82">
        <f>S19*(1+U17)</f>
        <v>0</v>
      </c>
      <c r="V19" s="17"/>
      <c r="W19" s="17"/>
    </row>
    <row r="20" spans="1:24" ht="15.95" customHeight="1" x14ac:dyDescent="0.2">
      <c r="A20" s="115"/>
      <c r="B20" s="226"/>
      <c r="C20" s="222" t="s">
        <v>13</v>
      </c>
      <c r="D20" s="223">
        <f>'Products &amp; Services'!F19</f>
        <v>0</v>
      </c>
      <c r="E20" s="224" t="s">
        <v>33</v>
      </c>
      <c r="F20" s="225">
        <f>'Products &amp; Services'!E19</f>
        <v>0</v>
      </c>
      <c r="G20" s="186">
        <f t="shared" ref="G20:S20" si="9">IF($D20&gt;0,$D20*G19,$F20*G18)</f>
        <v>0</v>
      </c>
      <c r="H20" s="187">
        <f t="shared" si="9"/>
        <v>0</v>
      </c>
      <c r="I20" s="187">
        <f t="shared" si="9"/>
        <v>0</v>
      </c>
      <c r="J20" s="187">
        <f t="shared" si="9"/>
        <v>0</v>
      </c>
      <c r="K20" s="187">
        <f t="shared" si="9"/>
        <v>0</v>
      </c>
      <c r="L20" s="187">
        <f t="shared" si="9"/>
        <v>0</v>
      </c>
      <c r="M20" s="187">
        <f t="shared" si="9"/>
        <v>0</v>
      </c>
      <c r="N20" s="187">
        <f t="shared" si="9"/>
        <v>0</v>
      </c>
      <c r="O20" s="187">
        <f t="shared" si="9"/>
        <v>0</v>
      </c>
      <c r="P20" s="187">
        <f t="shared" si="9"/>
        <v>0</v>
      </c>
      <c r="Q20" s="187">
        <f t="shared" si="9"/>
        <v>0</v>
      </c>
      <c r="R20" s="187">
        <f t="shared" si="9"/>
        <v>0</v>
      </c>
      <c r="S20" s="195">
        <f t="shared" si="9"/>
        <v>0</v>
      </c>
      <c r="T20" s="85"/>
      <c r="U20" s="83">
        <f>$S20*(1+U17)</f>
        <v>0</v>
      </c>
      <c r="V20" s="17"/>
      <c r="W20" s="17"/>
      <c r="X20" s="38"/>
    </row>
    <row r="21" spans="1:24" ht="6.75" customHeight="1" x14ac:dyDescent="0.2">
      <c r="A21" s="115"/>
      <c r="B21" s="146"/>
      <c r="C21" s="147"/>
      <c r="D21" s="148"/>
      <c r="E21" s="149"/>
      <c r="F21" s="150"/>
      <c r="G21" s="151"/>
      <c r="H21" s="151"/>
      <c r="I21" s="151"/>
      <c r="J21" s="151"/>
      <c r="K21" s="151"/>
      <c r="L21" s="151"/>
      <c r="M21" s="151"/>
      <c r="N21" s="151"/>
      <c r="O21" s="151"/>
      <c r="P21" s="151"/>
      <c r="Q21" s="151"/>
      <c r="R21" s="151"/>
      <c r="S21" s="407"/>
      <c r="T21" s="85"/>
      <c r="U21" s="126"/>
      <c r="V21" s="17"/>
      <c r="W21" s="17"/>
      <c r="X21" s="38"/>
    </row>
    <row r="22" spans="1:24" ht="18" customHeight="1" x14ac:dyDescent="0.2">
      <c r="A22" s="115"/>
      <c r="B22" s="227">
        <v>4</v>
      </c>
      <c r="C22" s="228" t="str">
        <f>'Products &amp; Services'!C20</f>
        <v>Enter Product or Service</v>
      </c>
      <c r="D22" s="240"/>
      <c r="E22" s="241"/>
      <c r="F22" s="231"/>
      <c r="G22" s="260"/>
      <c r="H22" s="261"/>
      <c r="I22" s="261"/>
      <c r="J22" s="261"/>
      <c r="K22" s="261"/>
      <c r="L22" s="261"/>
      <c r="M22" s="261"/>
      <c r="N22" s="261"/>
      <c r="O22" s="261"/>
      <c r="P22" s="261"/>
      <c r="Q22" s="261"/>
      <c r="R22" s="261"/>
      <c r="S22" s="262"/>
      <c r="T22" s="25"/>
      <c r="U22" s="78"/>
      <c r="V22" s="17"/>
      <c r="W22" s="17"/>
      <c r="X22" s="38"/>
    </row>
    <row r="23" spans="1:24" ht="15.95" customHeight="1" x14ac:dyDescent="0.2">
      <c r="A23" s="115"/>
      <c r="B23" s="226"/>
      <c r="C23" s="232" t="s">
        <v>18</v>
      </c>
      <c r="D23" s="233"/>
      <c r="E23" s="234" t="s">
        <v>6</v>
      </c>
      <c r="F23" s="235">
        <f>'Products &amp; Services'!D20</f>
        <v>0</v>
      </c>
      <c r="G23" s="188">
        <f>$F23</f>
        <v>0</v>
      </c>
      <c r="H23" s="189">
        <f t="shared" ref="H23:R23" si="10">$F23</f>
        <v>0</v>
      </c>
      <c r="I23" s="189">
        <f t="shared" si="10"/>
        <v>0</v>
      </c>
      <c r="J23" s="189">
        <f t="shared" si="10"/>
        <v>0</v>
      </c>
      <c r="K23" s="189">
        <f t="shared" si="10"/>
        <v>0</v>
      </c>
      <c r="L23" s="189">
        <f t="shared" si="10"/>
        <v>0</v>
      </c>
      <c r="M23" s="189">
        <f t="shared" si="10"/>
        <v>0</v>
      </c>
      <c r="N23" s="189">
        <f t="shared" si="10"/>
        <v>0</v>
      </c>
      <c r="O23" s="189">
        <f t="shared" si="10"/>
        <v>0</v>
      </c>
      <c r="P23" s="189">
        <f t="shared" si="10"/>
        <v>0</v>
      </c>
      <c r="Q23" s="189">
        <f t="shared" si="10"/>
        <v>0</v>
      </c>
      <c r="R23" s="190">
        <f t="shared" si="10"/>
        <v>0</v>
      </c>
      <c r="S23" s="194"/>
      <c r="T23" s="29"/>
      <c r="U23" s="87">
        <v>0.05</v>
      </c>
      <c r="V23" s="17"/>
      <c r="W23" s="17"/>
      <c r="X23" s="38"/>
    </row>
    <row r="24" spans="1:24" ht="15.95" customHeight="1" x14ac:dyDescent="0.2">
      <c r="A24" s="115"/>
      <c r="B24" s="226"/>
      <c r="C24" s="216" t="s">
        <v>12</v>
      </c>
      <c r="D24" s="236"/>
      <c r="E24" s="236"/>
      <c r="F24" s="237" t="s">
        <v>34</v>
      </c>
      <c r="G24" s="325">
        <v>0</v>
      </c>
      <c r="H24" s="325">
        <v>0</v>
      </c>
      <c r="I24" s="325">
        <v>0</v>
      </c>
      <c r="J24" s="325">
        <v>0</v>
      </c>
      <c r="K24" s="325">
        <v>0</v>
      </c>
      <c r="L24" s="325">
        <v>0</v>
      </c>
      <c r="M24" s="325">
        <v>0</v>
      </c>
      <c r="N24" s="325">
        <v>0</v>
      </c>
      <c r="O24" s="325">
        <v>0</v>
      </c>
      <c r="P24" s="325">
        <v>0</v>
      </c>
      <c r="Q24" s="325">
        <v>0</v>
      </c>
      <c r="R24" s="326">
        <v>0</v>
      </c>
      <c r="S24" s="180">
        <f>SUM(F24:R24)</f>
        <v>0</v>
      </c>
      <c r="T24" s="30"/>
      <c r="U24" s="83">
        <f>S24*(1+U23)</f>
        <v>0</v>
      </c>
      <c r="V24" s="17"/>
      <c r="W24" s="17"/>
      <c r="X24" s="38"/>
    </row>
    <row r="25" spans="1:24" ht="15.95" customHeight="1" x14ac:dyDescent="0.2">
      <c r="A25" s="115"/>
      <c r="B25" s="226"/>
      <c r="C25" s="219" t="s">
        <v>24</v>
      </c>
      <c r="D25" s="238"/>
      <c r="E25" s="238"/>
      <c r="F25" s="239" t="s">
        <v>23</v>
      </c>
      <c r="G25" s="184">
        <f t="shared" ref="G25:R25" si="11">G24*G23</f>
        <v>0</v>
      </c>
      <c r="H25" s="185">
        <f t="shared" si="11"/>
        <v>0</v>
      </c>
      <c r="I25" s="185">
        <f t="shared" si="11"/>
        <v>0</v>
      </c>
      <c r="J25" s="185">
        <f t="shared" si="11"/>
        <v>0</v>
      </c>
      <c r="K25" s="185">
        <f t="shared" si="11"/>
        <v>0</v>
      </c>
      <c r="L25" s="185">
        <f t="shared" si="11"/>
        <v>0</v>
      </c>
      <c r="M25" s="185">
        <f t="shared" si="11"/>
        <v>0</v>
      </c>
      <c r="N25" s="185">
        <f t="shared" si="11"/>
        <v>0</v>
      </c>
      <c r="O25" s="185">
        <f t="shared" si="11"/>
        <v>0</v>
      </c>
      <c r="P25" s="185">
        <f t="shared" si="11"/>
        <v>0</v>
      </c>
      <c r="Q25" s="185">
        <f t="shared" si="11"/>
        <v>0</v>
      </c>
      <c r="R25" s="185">
        <f t="shared" si="11"/>
        <v>0</v>
      </c>
      <c r="S25" s="192">
        <f>SUM(G25:R25)</f>
        <v>0</v>
      </c>
      <c r="T25" s="86"/>
      <c r="U25" s="82">
        <f>S25*(1+U23)</f>
        <v>0</v>
      </c>
      <c r="V25" s="17"/>
      <c r="W25" s="17"/>
      <c r="X25" s="38"/>
    </row>
    <row r="26" spans="1:24" ht="15.95" customHeight="1" x14ac:dyDescent="0.2">
      <c r="A26" s="115"/>
      <c r="B26" s="226"/>
      <c r="C26" s="222" t="s">
        <v>13</v>
      </c>
      <c r="D26" s="223">
        <f>'Products &amp; Services'!F20</f>
        <v>0</v>
      </c>
      <c r="E26" s="224" t="s">
        <v>33</v>
      </c>
      <c r="F26" s="225">
        <f>'Products &amp; Services'!E20</f>
        <v>0</v>
      </c>
      <c r="G26" s="186">
        <f t="shared" ref="G26:S26" si="12">IF($D26&gt;0,$D26*G25,$F26*G24)</f>
        <v>0</v>
      </c>
      <c r="H26" s="187">
        <f t="shared" si="12"/>
        <v>0</v>
      </c>
      <c r="I26" s="187">
        <f t="shared" si="12"/>
        <v>0</v>
      </c>
      <c r="J26" s="187">
        <f t="shared" si="12"/>
        <v>0</v>
      </c>
      <c r="K26" s="187">
        <f t="shared" si="12"/>
        <v>0</v>
      </c>
      <c r="L26" s="187">
        <f t="shared" si="12"/>
        <v>0</v>
      </c>
      <c r="M26" s="187">
        <f t="shared" si="12"/>
        <v>0</v>
      </c>
      <c r="N26" s="187">
        <f t="shared" si="12"/>
        <v>0</v>
      </c>
      <c r="O26" s="187">
        <f t="shared" si="12"/>
        <v>0</v>
      </c>
      <c r="P26" s="187">
        <f t="shared" si="12"/>
        <v>0</v>
      </c>
      <c r="Q26" s="187">
        <f t="shared" si="12"/>
        <v>0</v>
      </c>
      <c r="R26" s="187">
        <f t="shared" si="12"/>
        <v>0</v>
      </c>
      <c r="S26" s="195">
        <f t="shared" si="12"/>
        <v>0</v>
      </c>
      <c r="T26" s="85"/>
      <c r="U26" s="83">
        <f>$S26*(1+U23)</f>
        <v>0</v>
      </c>
      <c r="V26" s="17"/>
      <c r="W26" s="17"/>
      <c r="X26" s="38"/>
    </row>
    <row r="27" spans="1:24" ht="6.75" customHeight="1" x14ac:dyDescent="0.2">
      <c r="A27" s="115"/>
      <c r="B27" s="146"/>
      <c r="C27" s="147"/>
      <c r="D27" s="148"/>
      <c r="E27" s="149"/>
      <c r="F27" s="150"/>
      <c r="G27" s="151"/>
      <c r="H27" s="151"/>
      <c r="I27" s="151"/>
      <c r="J27" s="151"/>
      <c r="K27" s="151"/>
      <c r="L27" s="151"/>
      <c r="M27" s="151"/>
      <c r="N27" s="151"/>
      <c r="O27" s="151"/>
      <c r="P27" s="151"/>
      <c r="Q27" s="151"/>
      <c r="R27" s="151"/>
      <c r="S27" s="407"/>
      <c r="T27" s="85"/>
      <c r="U27" s="126"/>
      <c r="V27" s="17"/>
      <c r="W27" s="17"/>
      <c r="X27" s="38"/>
    </row>
    <row r="28" spans="1:24" ht="17.100000000000001" customHeight="1" x14ac:dyDescent="0.3">
      <c r="A28" s="115"/>
      <c r="B28" s="227">
        <v>5</v>
      </c>
      <c r="C28" s="228" t="str">
        <f>'Products &amp; Services'!C21</f>
        <v>Enter Product or Service</v>
      </c>
      <c r="D28" s="229"/>
      <c r="E28" s="230"/>
      <c r="F28" s="231"/>
      <c r="G28" s="260"/>
      <c r="H28" s="261"/>
      <c r="I28" s="261"/>
      <c r="J28" s="261"/>
      <c r="K28" s="261"/>
      <c r="L28" s="261"/>
      <c r="M28" s="261"/>
      <c r="N28" s="261"/>
      <c r="O28" s="261"/>
      <c r="P28" s="261"/>
      <c r="Q28" s="261"/>
      <c r="R28" s="261"/>
      <c r="S28" s="262"/>
      <c r="T28" s="105"/>
      <c r="U28" s="63"/>
      <c r="V28" s="17"/>
      <c r="W28" s="17"/>
      <c r="X28" s="38"/>
    </row>
    <row r="29" spans="1:24" ht="15.95" customHeight="1" x14ac:dyDescent="0.2">
      <c r="A29" s="115"/>
      <c r="B29" s="226"/>
      <c r="C29" s="232" t="s">
        <v>18</v>
      </c>
      <c r="D29" s="233"/>
      <c r="E29" s="234" t="s">
        <v>6</v>
      </c>
      <c r="F29" s="235">
        <f>'Products &amp; Services'!D21</f>
        <v>0</v>
      </c>
      <c r="G29" s="188">
        <f>$F29</f>
        <v>0</v>
      </c>
      <c r="H29" s="189">
        <f t="shared" ref="H29:R29" si="13">$F29</f>
        <v>0</v>
      </c>
      <c r="I29" s="189">
        <f t="shared" si="13"/>
        <v>0</v>
      </c>
      <c r="J29" s="189">
        <f t="shared" si="13"/>
        <v>0</v>
      </c>
      <c r="K29" s="189">
        <f t="shared" si="13"/>
        <v>0</v>
      </c>
      <c r="L29" s="189">
        <f t="shared" si="13"/>
        <v>0</v>
      </c>
      <c r="M29" s="189">
        <f t="shared" si="13"/>
        <v>0</v>
      </c>
      <c r="N29" s="189">
        <f t="shared" si="13"/>
        <v>0</v>
      </c>
      <c r="O29" s="189">
        <f t="shared" si="13"/>
        <v>0</v>
      </c>
      <c r="P29" s="189">
        <f t="shared" si="13"/>
        <v>0</v>
      </c>
      <c r="Q29" s="189">
        <f t="shared" si="13"/>
        <v>0</v>
      </c>
      <c r="R29" s="190">
        <f t="shared" si="13"/>
        <v>0</v>
      </c>
      <c r="S29" s="194"/>
      <c r="T29" s="29"/>
      <c r="U29" s="87">
        <v>0</v>
      </c>
      <c r="V29" s="17"/>
      <c r="W29" s="17"/>
      <c r="X29" s="38"/>
    </row>
    <row r="30" spans="1:24" ht="15.95" customHeight="1" x14ac:dyDescent="0.2">
      <c r="A30" s="115"/>
      <c r="B30" s="226"/>
      <c r="C30" s="216" t="s">
        <v>12</v>
      </c>
      <c r="D30" s="236"/>
      <c r="E30" s="236"/>
      <c r="F30" s="237" t="s">
        <v>34</v>
      </c>
      <c r="G30" s="325">
        <v>0</v>
      </c>
      <c r="H30" s="325">
        <v>0</v>
      </c>
      <c r="I30" s="325">
        <v>0</v>
      </c>
      <c r="J30" s="325">
        <v>0</v>
      </c>
      <c r="K30" s="325">
        <v>0</v>
      </c>
      <c r="L30" s="325">
        <v>0</v>
      </c>
      <c r="M30" s="325">
        <v>0</v>
      </c>
      <c r="N30" s="325">
        <v>0</v>
      </c>
      <c r="O30" s="325">
        <v>0</v>
      </c>
      <c r="P30" s="325">
        <v>0</v>
      </c>
      <c r="Q30" s="325">
        <v>0</v>
      </c>
      <c r="R30" s="326">
        <v>0</v>
      </c>
      <c r="S30" s="180">
        <f>SUM(F30:R30)</f>
        <v>0</v>
      </c>
      <c r="T30" s="30"/>
      <c r="U30" s="83">
        <f>S30*(1+U29)</f>
        <v>0</v>
      </c>
      <c r="V30" s="17"/>
      <c r="W30" s="17"/>
      <c r="X30" s="38"/>
    </row>
    <row r="31" spans="1:24" ht="15.95" customHeight="1" x14ac:dyDescent="0.2">
      <c r="A31" s="115"/>
      <c r="B31" s="226"/>
      <c r="C31" s="219" t="s">
        <v>24</v>
      </c>
      <c r="D31" s="238"/>
      <c r="E31" s="238"/>
      <c r="F31" s="239" t="s">
        <v>23</v>
      </c>
      <c r="G31" s="184">
        <f t="shared" ref="G31:R31" si="14">G30*G29</f>
        <v>0</v>
      </c>
      <c r="H31" s="185">
        <f t="shared" si="14"/>
        <v>0</v>
      </c>
      <c r="I31" s="185">
        <f t="shared" si="14"/>
        <v>0</v>
      </c>
      <c r="J31" s="185">
        <f t="shared" si="14"/>
        <v>0</v>
      </c>
      <c r="K31" s="185">
        <f t="shared" si="14"/>
        <v>0</v>
      </c>
      <c r="L31" s="185">
        <f t="shared" si="14"/>
        <v>0</v>
      </c>
      <c r="M31" s="185">
        <f t="shared" si="14"/>
        <v>0</v>
      </c>
      <c r="N31" s="185">
        <f t="shared" si="14"/>
        <v>0</v>
      </c>
      <c r="O31" s="185">
        <f t="shared" si="14"/>
        <v>0</v>
      </c>
      <c r="P31" s="185">
        <f t="shared" si="14"/>
        <v>0</v>
      </c>
      <c r="Q31" s="185">
        <f t="shared" si="14"/>
        <v>0</v>
      </c>
      <c r="R31" s="185">
        <f t="shared" si="14"/>
        <v>0</v>
      </c>
      <c r="S31" s="192">
        <f>SUM(G31:R31)</f>
        <v>0</v>
      </c>
      <c r="T31" s="86"/>
      <c r="U31" s="82">
        <f>S31*(1+U29)</f>
        <v>0</v>
      </c>
      <c r="V31" s="17"/>
      <c r="W31" s="17"/>
    </row>
    <row r="32" spans="1:24" ht="15.95" customHeight="1" x14ac:dyDescent="0.2">
      <c r="A32" s="115"/>
      <c r="B32" s="226"/>
      <c r="C32" s="222" t="s">
        <v>13</v>
      </c>
      <c r="D32" s="223">
        <f>'Products &amp; Services'!F21</f>
        <v>0</v>
      </c>
      <c r="E32" s="224" t="s">
        <v>33</v>
      </c>
      <c r="F32" s="225">
        <f>'Products &amp; Services'!E21</f>
        <v>0</v>
      </c>
      <c r="G32" s="186">
        <f t="shared" ref="G32:S32" si="15">IF($D32&gt;0,$D32*G31,$F32*G30)</f>
        <v>0</v>
      </c>
      <c r="H32" s="187">
        <f t="shared" si="15"/>
        <v>0</v>
      </c>
      <c r="I32" s="187">
        <f t="shared" si="15"/>
        <v>0</v>
      </c>
      <c r="J32" s="187">
        <f t="shared" si="15"/>
        <v>0</v>
      </c>
      <c r="K32" s="187">
        <f t="shared" si="15"/>
        <v>0</v>
      </c>
      <c r="L32" s="187">
        <f t="shared" si="15"/>
        <v>0</v>
      </c>
      <c r="M32" s="187">
        <f t="shared" si="15"/>
        <v>0</v>
      </c>
      <c r="N32" s="187">
        <f t="shared" si="15"/>
        <v>0</v>
      </c>
      <c r="O32" s="187">
        <f t="shared" si="15"/>
        <v>0</v>
      </c>
      <c r="P32" s="187">
        <f t="shared" si="15"/>
        <v>0</v>
      </c>
      <c r="Q32" s="187">
        <f t="shared" si="15"/>
        <v>0</v>
      </c>
      <c r="R32" s="187">
        <f t="shared" si="15"/>
        <v>0</v>
      </c>
      <c r="S32" s="195">
        <f t="shared" si="15"/>
        <v>0</v>
      </c>
      <c r="T32" s="85"/>
      <c r="U32" s="83">
        <f>$S32*(1+U29)</f>
        <v>0</v>
      </c>
      <c r="V32" s="17"/>
      <c r="W32" s="17"/>
      <c r="X32" s="38"/>
    </row>
    <row r="33" spans="1:24" ht="6.75" customHeight="1" x14ac:dyDescent="0.2">
      <c r="A33" s="115"/>
      <c r="B33" s="146"/>
      <c r="C33" s="147"/>
      <c r="D33" s="148"/>
      <c r="E33" s="149"/>
      <c r="F33" s="150"/>
      <c r="G33" s="151"/>
      <c r="H33" s="151"/>
      <c r="I33" s="151"/>
      <c r="J33" s="151"/>
      <c r="K33" s="151"/>
      <c r="L33" s="151"/>
      <c r="M33" s="151"/>
      <c r="N33" s="151"/>
      <c r="O33" s="151"/>
      <c r="P33" s="151"/>
      <c r="Q33" s="151"/>
      <c r="R33" s="151"/>
      <c r="S33" s="407"/>
      <c r="T33" s="85"/>
      <c r="U33" s="126"/>
      <c r="V33" s="17"/>
      <c r="W33" s="17"/>
      <c r="X33" s="38"/>
    </row>
    <row r="34" spans="1:24" ht="17.100000000000001" customHeight="1" x14ac:dyDescent="0.3">
      <c r="A34" s="115"/>
      <c r="B34" s="227">
        <v>6</v>
      </c>
      <c r="C34" s="228" t="str">
        <f>'Products &amp; Services'!C22</f>
        <v>Enter Product or Service</v>
      </c>
      <c r="D34" s="229"/>
      <c r="E34" s="230"/>
      <c r="F34" s="231"/>
      <c r="G34" s="260"/>
      <c r="H34" s="261"/>
      <c r="I34" s="261"/>
      <c r="J34" s="261"/>
      <c r="K34" s="261"/>
      <c r="L34" s="261"/>
      <c r="M34" s="261"/>
      <c r="N34" s="261"/>
      <c r="O34" s="261"/>
      <c r="P34" s="261"/>
      <c r="Q34" s="261"/>
      <c r="R34" s="261"/>
      <c r="S34" s="262"/>
      <c r="T34" s="15"/>
      <c r="U34" s="62"/>
      <c r="V34" s="17"/>
      <c r="W34" s="17"/>
      <c r="X34" s="38"/>
    </row>
    <row r="35" spans="1:24" ht="15.95" customHeight="1" x14ac:dyDescent="0.2">
      <c r="A35" s="115"/>
      <c r="B35" s="226"/>
      <c r="C35" s="232" t="s">
        <v>18</v>
      </c>
      <c r="D35" s="233"/>
      <c r="E35" s="234"/>
      <c r="F35" s="235">
        <f>'Products &amp; Services'!D22</f>
        <v>0</v>
      </c>
      <c r="G35" s="188">
        <f>$F35</f>
        <v>0</v>
      </c>
      <c r="H35" s="189">
        <f t="shared" ref="H35:R35" si="16">$F35</f>
        <v>0</v>
      </c>
      <c r="I35" s="189">
        <f t="shared" si="16"/>
        <v>0</v>
      </c>
      <c r="J35" s="189">
        <f t="shared" si="16"/>
        <v>0</v>
      </c>
      <c r="K35" s="189">
        <f t="shared" si="16"/>
        <v>0</v>
      </c>
      <c r="L35" s="189">
        <f t="shared" si="16"/>
        <v>0</v>
      </c>
      <c r="M35" s="189">
        <f t="shared" si="16"/>
        <v>0</v>
      </c>
      <c r="N35" s="189">
        <f t="shared" si="16"/>
        <v>0</v>
      </c>
      <c r="O35" s="189">
        <f t="shared" si="16"/>
        <v>0</v>
      </c>
      <c r="P35" s="189">
        <f t="shared" si="16"/>
        <v>0</v>
      </c>
      <c r="Q35" s="189">
        <f t="shared" si="16"/>
        <v>0</v>
      </c>
      <c r="R35" s="190">
        <f t="shared" si="16"/>
        <v>0</v>
      </c>
      <c r="S35" s="194"/>
      <c r="T35" s="29"/>
      <c r="U35" s="87">
        <v>0</v>
      </c>
      <c r="V35" s="17"/>
      <c r="W35" s="17"/>
      <c r="X35" s="38"/>
    </row>
    <row r="36" spans="1:24" ht="15.95" customHeight="1" x14ac:dyDescent="0.2">
      <c r="A36" s="115"/>
      <c r="B36" s="226"/>
      <c r="C36" s="216" t="s">
        <v>12</v>
      </c>
      <c r="D36" s="236"/>
      <c r="E36" s="236"/>
      <c r="F36" s="237" t="s">
        <v>34</v>
      </c>
      <c r="G36" s="325">
        <v>0</v>
      </c>
      <c r="H36" s="325">
        <v>0</v>
      </c>
      <c r="I36" s="325">
        <v>0</v>
      </c>
      <c r="J36" s="325">
        <v>0</v>
      </c>
      <c r="K36" s="325">
        <v>0</v>
      </c>
      <c r="L36" s="325">
        <v>0</v>
      </c>
      <c r="M36" s="325">
        <v>0</v>
      </c>
      <c r="N36" s="325">
        <v>0</v>
      </c>
      <c r="O36" s="325">
        <v>0</v>
      </c>
      <c r="P36" s="325">
        <v>0</v>
      </c>
      <c r="Q36" s="325">
        <v>0</v>
      </c>
      <c r="R36" s="326">
        <v>0</v>
      </c>
      <c r="S36" s="180">
        <f>SUM(F36:R36)</f>
        <v>0</v>
      </c>
      <c r="T36" s="30"/>
      <c r="U36" s="83">
        <f>S36*(1+U35)</f>
        <v>0</v>
      </c>
      <c r="V36" s="17"/>
      <c r="W36" s="17"/>
      <c r="X36" s="38"/>
    </row>
    <row r="37" spans="1:24" ht="15.95" customHeight="1" x14ac:dyDescent="0.2">
      <c r="A37" s="115"/>
      <c r="B37" s="226"/>
      <c r="C37" s="219" t="s">
        <v>24</v>
      </c>
      <c r="D37" s="238"/>
      <c r="E37" s="238"/>
      <c r="F37" s="239" t="s">
        <v>23</v>
      </c>
      <c r="G37" s="184">
        <f t="shared" ref="G37:R37" si="17">G36*G35</f>
        <v>0</v>
      </c>
      <c r="H37" s="185">
        <f t="shared" si="17"/>
        <v>0</v>
      </c>
      <c r="I37" s="185">
        <f t="shared" si="17"/>
        <v>0</v>
      </c>
      <c r="J37" s="185">
        <f t="shared" si="17"/>
        <v>0</v>
      </c>
      <c r="K37" s="185">
        <f t="shared" si="17"/>
        <v>0</v>
      </c>
      <c r="L37" s="185">
        <f t="shared" si="17"/>
        <v>0</v>
      </c>
      <c r="M37" s="185">
        <f t="shared" si="17"/>
        <v>0</v>
      </c>
      <c r="N37" s="185">
        <f t="shared" si="17"/>
        <v>0</v>
      </c>
      <c r="O37" s="185">
        <f t="shared" si="17"/>
        <v>0</v>
      </c>
      <c r="P37" s="185">
        <f t="shared" si="17"/>
        <v>0</v>
      </c>
      <c r="Q37" s="185">
        <f t="shared" si="17"/>
        <v>0</v>
      </c>
      <c r="R37" s="185">
        <f t="shared" si="17"/>
        <v>0</v>
      </c>
      <c r="S37" s="192">
        <f>SUM(G37:R37)</f>
        <v>0</v>
      </c>
      <c r="T37" s="86"/>
      <c r="U37" s="82">
        <f>S37*(1+U35)</f>
        <v>0</v>
      </c>
      <c r="V37" s="17"/>
      <c r="W37" s="17"/>
      <c r="X37" s="38"/>
    </row>
    <row r="38" spans="1:24" ht="15.95" customHeight="1" x14ac:dyDescent="0.2">
      <c r="A38" s="115"/>
      <c r="B38" s="226"/>
      <c r="C38" s="222" t="s">
        <v>13</v>
      </c>
      <c r="D38" s="223">
        <f>'Products &amp; Services'!F22</f>
        <v>0</v>
      </c>
      <c r="E38" s="224" t="s">
        <v>33</v>
      </c>
      <c r="F38" s="225">
        <f>'Products &amp; Services'!E22</f>
        <v>0</v>
      </c>
      <c r="G38" s="186">
        <f t="shared" ref="G38:S38" si="18">IF($D38&gt;0,$D38*G37,$F38*G36)</f>
        <v>0</v>
      </c>
      <c r="H38" s="187">
        <f t="shared" si="18"/>
        <v>0</v>
      </c>
      <c r="I38" s="187">
        <f t="shared" si="18"/>
        <v>0</v>
      </c>
      <c r="J38" s="187">
        <f t="shared" si="18"/>
        <v>0</v>
      </c>
      <c r="K38" s="187">
        <f t="shared" si="18"/>
        <v>0</v>
      </c>
      <c r="L38" s="187">
        <f t="shared" si="18"/>
        <v>0</v>
      </c>
      <c r="M38" s="187">
        <f t="shared" si="18"/>
        <v>0</v>
      </c>
      <c r="N38" s="187">
        <f t="shared" si="18"/>
        <v>0</v>
      </c>
      <c r="O38" s="187">
        <f t="shared" si="18"/>
        <v>0</v>
      </c>
      <c r="P38" s="187">
        <f t="shared" si="18"/>
        <v>0</v>
      </c>
      <c r="Q38" s="187">
        <f t="shared" si="18"/>
        <v>0</v>
      </c>
      <c r="R38" s="187">
        <f t="shared" si="18"/>
        <v>0</v>
      </c>
      <c r="S38" s="195">
        <f t="shared" si="18"/>
        <v>0</v>
      </c>
      <c r="T38" s="85"/>
      <c r="U38" s="83">
        <f>$S38*(1+U35)</f>
        <v>0</v>
      </c>
      <c r="V38" s="17"/>
      <c r="W38" s="17"/>
      <c r="X38" s="38"/>
    </row>
    <row r="39" spans="1:24" ht="7.5" customHeight="1" x14ac:dyDescent="0.2">
      <c r="A39" s="115"/>
      <c r="B39" s="146"/>
      <c r="C39" s="147"/>
      <c r="D39" s="148"/>
      <c r="E39" s="149"/>
      <c r="F39" s="150"/>
      <c r="G39" s="151"/>
      <c r="H39" s="151"/>
      <c r="I39" s="151"/>
      <c r="J39" s="151"/>
      <c r="K39" s="151"/>
      <c r="L39" s="151"/>
      <c r="M39" s="151"/>
      <c r="N39" s="151"/>
      <c r="O39" s="151"/>
      <c r="P39" s="151"/>
      <c r="Q39" s="151"/>
      <c r="R39" s="151"/>
      <c r="S39" s="407"/>
      <c r="T39" s="85"/>
      <c r="U39" s="126"/>
      <c r="V39" s="17"/>
      <c r="W39" s="17"/>
      <c r="X39" s="38"/>
    </row>
    <row r="40" spans="1:24" ht="17.100000000000001" customHeight="1" x14ac:dyDescent="0.3">
      <c r="A40" s="115"/>
      <c r="B40" s="227">
        <v>7</v>
      </c>
      <c r="C40" s="228" t="str">
        <f>'Products &amp; Services'!C23</f>
        <v>Enter Product or Service</v>
      </c>
      <c r="D40" s="229"/>
      <c r="E40" s="230"/>
      <c r="F40" s="231"/>
      <c r="G40" s="260"/>
      <c r="H40" s="261"/>
      <c r="I40" s="261"/>
      <c r="J40" s="261"/>
      <c r="K40" s="261"/>
      <c r="L40" s="261"/>
      <c r="M40" s="261"/>
      <c r="N40" s="261"/>
      <c r="O40" s="261"/>
      <c r="P40" s="261"/>
      <c r="Q40" s="261"/>
      <c r="R40" s="261"/>
      <c r="S40" s="262"/>
      <c r="T40" s="17"/>
      <c r="U40" s="63"/>
      <c r="V40" s="17"/>
      <c r="W40" s="17"/>
      <c r="X40" s="38"/>
    </row>
    <row r="41" spans="1:24" ht="15.95" customHeight="1" x14ac:dyDescent="0.2">
      <c r="B41" s="242"/>
      <c r="C41" s="232" t="s">
        <v>18</v>
      </c>
      <c r="D41" s="233"/>
      <c r="E41" s="234" t="s">
        <v>7</v>
      </c>
      <c r="F41" s="235">
        <f>'Products &amp; Services'!D23</f>
        <v>0</v>
      </c>
      <c r="G41" s="188">
        <f>$F41</f>
        <v>0</v>
      </c>
      <c r="H41" s="189">
        <f t="shared" ref="H41:R41" si="19">$F41</f>
        <v>0</v>
      </c>
      <c r="I41" s="189">
        <f t="shared" si="19"/>
        <v>0</v>
      </c>
      <c r="J41" s="189">
        <f t="shared" si="19"/>
        <v>0</v>
      </c>
      <c r="K41" s="189">
        <f t="shared" si="19"/>
        <v>0</v>
      </c>
      <c r="L41" s="189">
        <f t="shared" si="19"/>
        <v>0</v>
      </c>
      <c r="M41" s="189">
        <f t="shared" si="19"/>
        <v>0</v>
      </c>
      <c r="N41" s="189">
        <f t="shared" si="19"/>
        <v>0</v>
      </c>
      <c r="O41" s="189">
        <f t="shared" si="19"/>
        <v>0</v>
      </c>
      <c r="P41" s="189">
        <f t="shared" si="19"/>
        <v>0</v>
      </c>
      <c r="Q41" s="189">
        <f t="shared" si="19"/>
        <v>0</v>
      </c>
      <c r="R41" s="190">
        <f t="shared" si="19"/>
        <v>0</v>
      </c>
      <c r="S41" s="194"/>
      <c r="T41" s="17"/>
      <c r="U41" s="87">
        <v>0</v>
      </c>
      <c r="V41" s="17"/>
      <c r="W41" s="17"/>
      <c r="X41" s="38"/>
    </row>
    <row r="42" spans="1:24" ht="15.95" customHeight="1" x14ac:dyDescent="0.2">
      <c r="B42" s="243"/>
      <c r="C42" s="216" t="s">
        <v>12</v>
      </c>
      <c r="D42" s="236"/>
      <c r="E42" s="236"/>
      <c r="F42" s="237" t="s">
        <v>34</v>
      </c>
      <c r="G42" s="325">
        <v>0</v>
      </c>
      <c r="H42" s="325">
        <v>0</v>
      </c>
      <c r="I42" s="325">
        <v>0</v>
      </c>
      <c r="J42" s="325">
        <v>0</v>
      </c>
      <c r="K42" s="325">
        <v>0</v>
      </c>
      <c r="L42" s="325">
        <v>0</v>
      </c>
      <c r="M42" s="325">
        <v>0</v>
      </c>
      <c r="N42" s="325">
        <v>0</v>
      </c>
      <c r="O42" s="325">
        <v>0</v>
      </c>
      <c r="P42" s="325">
        <v>0</v>
      </c>
      <c r="Q42" s="325">
        <v>0</v>
      </c>
      <c r="R42" s="326">
        <v>0</v>
      </c>
      <c r="S42" s="180">
        <f>SUM(F42:R42)</f>
        <v>0</v>
      </c>
      <c r="T42" s="17"/>
      <c r="U42" s="83">
        <f>S42*(1+U41)</f>
        <v>0</v>
      </c>
      <c r="V42" s="17"/>
      <c r="W42" s="17"/>
      <c r="X42" s="38"/>
    </row>
    <row r="43" spans="1:24" ht="15.95" customHeight="1" x14ac:dyDescent="0.2">
      <c r="B43" s="244"/>
      <c r="C43" s="219" t="s">
        <v>24</v>
      </c>
      <c r="D43" s="238"/>
      <c r="E43" s="238"/>
      <c r="F43" s="239" t="s">
        <v>23</v>
      </c>
      <c r="G43" s="184">
        <f t="shared" ref="G43:R43" si="20">G42*G41</f>
        <v>0</v>
      </c>
      <c r="H43" s="185">
        <f t="shared" si="20"/>
        <v>0</v>
      </c>
      <c r="I43" s="185">
        <f t="shared" si="20"/>
        <v>0</v>
      </c>
      <c r="J43" s="185">
        <f t="shared" si="20"/>
        <v>0</v>
      </c>
      <c r="K43" s="185">
        <f t="shared" si="20"/>
        <v>0</v>
      </c>
      <c r="L43" s="185">
        <f t="shared" si="20"/>
        <v>0</v>
      </c>
      <c r="M43" s="185">
        <f t="shared" si="20"/>
        <v>0</v>
      </c>
      <c r="N43" s="185">
        <f t="shared" si="20"/>
        <v>0</v>
      </c>
      <c r="O43" s="185">
        <f t="shared" si="20"/>
        <v>0</v>
      </c>
      <c r="P43" s="185">
        <f t="shared" si="20"/>
        <v>0</v>
      </c>
      <c r="Q43" s="185">
        <f t="shared" si="20"/>
        <v>0</v>
      </c>
      <c r="R43" s="185">
        <f t="shared" si="20"/>
        <v>0</v>
      </c>
      <c r="S43" s="192">
        <f>SUM(G43:R43)</f>
        <v>0</v>
      </c>
      <c r="T43" s="86"/>
      <c r="U43" s="82">
        <f>S43*(1+U41)</f>
        <v>0</v>
      </c>
      <c r="V43" s="17"/>
      <c r="W43" s="17"/>
      <c r="X43" s="38"/>
    </row>
    <row r="44" spans="1:24" ht="15.95" customHeight="1" x14ac:dyDescent="0.2">
      <c r="B44" s="245"/>
      <c r="C44" s="222" t="s">
        <v>13</v>
      </c>
      <c r="D44" s="223">
        <f>'Products &amp; Services'!F23</f>
        <v>0</v>
      </c>
      <c r="E44" s="224" t="s">
        <v>33</v>
      </c>
      <c r="F44" s="225">
        <f>'Products &amp; Services'!E23</f>
        <v>0</v>
      </c>
      <c r="G44" s="186">
        <f t="shared" ref="G44:S44" si="21">IF($D44&gt;0,$D44*G43,$F44*G42)</f>
        <v>0</v>
      </c>
      <c r="H44" s="187">
        <f t="shared" si="21"/>
        <v>0</v>
      </c>
      <c r="I44" s="187">
        <f t="shared" si="21"/>
        <v>0</v>
      </c>
      <c r="J44" s="187">
        <f t="shared" si="21"/>
        <v>0</v>
      </c>
      <c r="K44" s="187">
        <f t="shared" si="21"/>
        <v>0</v>
      </c>
      <c r="L44" s="187">
        <f t="shared" si="21"/>
        <v>0</v>
      </c>
      <c r="M44" s="187">
        <f t="shared" si="21"/>
        <v>0</v>
      </c>
      <c r="N44" s="187">
        <f t="shared" si="21"/>
        <v>0</v>
      </c>
      <c r="O44" s="187">
        <f t="shared" si="21"/>
        <v>0</v>
      </c>
      <c r="P44" s="187">
        <f t="shared" si="21"/>
        <v>0</v>
      </c>
      <c r="Q44" s="187">
        <f t="shared" si="21"/>
        <v>0</v>
      </c>
      <c r="R44" s="187">
        <f t="shared" si="21"/>
        <v>0</v>
      </c>
      <c r="S44" s="195">
        <f t="shared" si="21"/>
        <v>0</v>
      </c>
      <c r="T44" s="85"/>
      <c r="U44" s="83">
        <f>$S44*(1+U41)</f>
        <v>0</v>
      </c>
      <c r="V44" s="17"/>
      <c r="W44" s="17"/>
      <c r="X44" s="38"/>
    </row>
    <row r="45" spans="1:24" ht="5.85" customHeight="1" x14ac:dyDescent="0.2">
      <c r="B45" s="146"/>
      <c r="C45" s="147"/>
      <c r="D45" s="148"/>
      <c r="E45" s="149"/>
      <c r="F45" s="150"/>
      <c r="G45" s="151"/>
      <c r="H45" s="151"/>
      <c r="I45" s="151"/>
      <c r="J45" s="151"/>
      <c r="K45" s="151"/>
      <c r="L45" s="151"/>
      <c r="M45" s="151"/>
      <c r="N45" s="151"/>
      <c r="O45" s="151"/>
      <c r="P45" s="151"/>
      <c r="Q45" s="151"/>
      <c r="R45" s="151"/>
      <c r="S45" s="407"/>
      <c r="T45" s="26"/>
      <c r="U45" s="64"/>
      <c r="X45" s="39"/>
    </row>
    <row r="46" spans="1:24" ht="15.75" customHeight="1" x14ac:dyDescent="0.2">
      <c r="B46" s="133"/>
      <c r="C46" s="134"/>
      <c r="D46" s="135"/>
      <c r="E46" s="136"/>
      <c r="F46" s="137"/>
      <c r="G46" s="138"/>
      <c r="H46" s="138"/>
      <c r="I46" s="138"/>
      <c r="J46" s="138"/>
      <c r="K46" s="138"/>
      <c r="L46" s="138"/>
      <c r="M46" s="138"/>
      <c r="N46" s="138"/>
      <c r="O46" s="138"/>
      <c r="P46" s="138"/>
      <c r="Q46" s="138"/>
      <c r="R46" s="138"/>
      <c r="S46" s="138"/>
      <c r="T46" s="26"/>
      <c r="U46" s="64"/>
      <c r="X46" s="39"/>
    </row>
    <row r="47" spans="1:24" ht="18" customHeight="1" x14ac:dyDescent="0.3">
      <c r="B47" s="431" t="s">
        <v>6</v>
      </c>
      <c r="C47" s="424" t="s">
        <v>75</v>
      </c>
      <c r="D47" s="425"/>
      <c r="E47" s="426"/>
      <c r="F47" s="427"/>
      <c r="G47" s="428">
        <f t="shared" ref="G47:S47" si="22">G7+G13+G19+G25+G31+G37+G43</f>
        <v>0</v>
      </c>
      <c r="H47" s="429">
        <f t="shared" si="22"/>
        <v>0</v>
      </c>
      <c r="I47" s="429">
        <f t="shared" si="22"/>
        <v>0</v>
      </c>
      <c r="J47" s="429">
        <f t="shared" si="22"/>
        <v>0</v>
      </c>
      <c r="K47" s="429">
        <f t="shared" si="22"/>
        <v>0</v>
      </c>
      <c r="L47" s="429">
        <f t="shared" si="22"/>
        <v>0</v>
      </c>
      <c r="M47" s="429">
        <f t="shared" si="22"/>
        <v>0</v>
      </c>
      <c r="N47" s="429">
        <f t="shared" si="22"/>
        <v>0</v>
      </c>
      <c r="O47" s="429">
        <f t="shared" si="22"/>
        <v>0</v>
      </c>
      <c r="P47" s="429">
        <f t="shared" si="22"/>
        <v>0</v>
      </c>
      <c r="Q47" s="429">
        <f t="shared" si="22"/>
        <v>0</v>
      </c>
      <c r="R47" s="429">
        <f t="shared" si="22"/>
        <v>0</v>
      </c>
      <c r="S47" s="430">
        <f t="shared" si="22"/>
        <v>0</v>
      </c>
      <c r="T47" s="26"/>
      <c r="U47" s="110">
        <f>U7+U13+U19+U25+U31+U37+U43</f>
        <v>0</v>
      </c>
      <c r="X47" s="127"/>
    </row>
    <row r="48" spans="1:24" ht="15" customHeight="1" x14ac:dyDescent="0.2">
      <c r="B48" s="249"/>
      <c r="C48" s="246" t="s">
        <v>9</v>
      </c>
      <c r="D48" s="247"/>
      <c r="E48" s="247"/>
      <c r="F48" s="248" t="e">
        <f>S48/S47</f>
        <v>#DIV/0!</v>
      </c>
      <c r="G48" s="196">
        <f>G8+G14+G20+G26+G32+G38+G44</f>
        <v>0</v>
      </c>
      <c r="H48" s="197">
        <f t="shared" ref="H48:S48" si="23">H8+H14+H20+H26+H32+H38+H44</f>
        <v>0</v>
      </c>
      <c r="I48" s="197">
        <f t="shared" si="23"/>
        <v>0</v>
      </c>
      <c r="J48" s="197">
        <f t="shared" si="23"/>
        <v>0</v>
      </c>
      <c r="K48" s="197">
        <f t="shared" si="23"/>
        <v>0</v>
      </c>
      <c r="L48" s="197">
        <f t="shared" si="23"/>
        <v>0</v>
      </c>
      <c r="M48" s="197">
        <f t="shared" si="23"/>
        <v>0</v>
      </c>
      <c r="N48" s="197">
        <f t="shared" si="23"/>
        <v>0</v>
      </c>
      <c r="O48" s="197">
        <f t="shared" si="23"/>
        <v>0</v>
      </c>
      <c r="P48" s="197">
        <f t="shared" si="23"/>
        <v>0</v>
      </c>
      <c r="Q48" s="197">
        <f t="shared" si="23"/>
        <v>0</v>
      </c>
      <c r="R48" s="197">
        <f t="shared" si="23"/>
        <v>0</v>
      </c>
      <c r="S48" s="406">
        <f t="shared" si="23"/>
        <v>0</v>
      </c>
      <c r="T48" s="56"/>
      <c r="U48" s="109">
        <f>U8+U14+U20+U26+U32+U38+U44</f>
        <v>0</v>
      </c>
      <c r="X48" s="40"/>
    </row>
    <row r="49" spans="2:24" ht="15" customHeight="1" x14ac:dyDescent="0.2">
      <c r="B49" s="255"/>
      <c r="C49" s="418" t="s">
        <v>10</v>
      </c>
      <c r="D49" s="419"/>
      <c r="E49" s="419"/>
      <c r="F49" s="420" t="e">
        <f>1-F48</f>
        <v>#DIV/0!</v>
      </c>
      <c r="G49" s="421">
        <f>G47-G48</f>
        <v>0</v>
      </c>
      <c r="H49" s="422">
        <f>H47-H48</f>
        <v>0</v>
      </c>
      <c r="I49" s="422">
        <f t="shared" ref="I49:S49" si="24">I47-I48</f>
        <v>0</v>
      </c>
      <c r="J49" s="422">
        <f t="shared" si="24"/>
        <v>0</v>
      </c>
      <c r="K49" s="422">
        <f t="shared" si="24"/>
        <v>0</v>
      </c>
      <c r="L49" s="422">
        <f t="shared" si="24"/>
        <v>0</v>
      </c>
      <c r="M49" s="422">
        <f t="shared" si="24"/>
        <v>0</v>
      </c>
      <c r="N49" s="422">
        <f t="shared" si="24"/>
        <v>0</v>
      </c>
      <c r="O49" s="422">
        <f t="shared" si="24"/>
        <v>0</v>
      </c>
      <c r="P49" s="422">
        <f t="shared" si="24"/>
        <v>0</v>
      </c>
      <c r="Q49" s="422">
        <f t="shared" si="24"/>
        <v>0</v>
      </c>
      <c r="R49" s="422">
        <f t="shared" si="24"/>
        <v>0</v>
      </c>
      <c r="S49" s="423">
        <f t="shared" si="24"/>
        <v>0</v>
      </c>
      <c r="T49" s="28"/>
      <c r="U49" s="111">
        <f>U47-U48</f>
        <v>0</v>
      </c>
      <c r="X49" s="40"/>
    </row>
    <row r="50" spans="2:24" ht="14.25" customHeight="1" x14ac:dyDescent="0.2">
      <c r="B50" s="409"/>
      <c r="C50" s="410"/>
      <c r="D50" s="411"/>
      <c r="E50" s="411"/>
      <c r="F50" s="412"/>
      <c r="G50" s="268"/>
      <c r="H50" s="268"/>
      <c r="I50" s="268"/>
      <c r="J50" s="268"/>
      <c r="K50" s="268"/>
      <c r="L50" s="268"/>
      <c r="M50" s="268"/>
      <c r="N50" s="268"/>
      <c r="O50" s="268"/>
      <c r="P50" s="268"/>
      <c r="Q50" s="268"/>
      <c r="R50" s="268"/>
      <c r="S50" s="269"/>
      <c r="T50" s="28"/>
      <c r="U50" s="63"/>
      <c r="X50" s="40"/>
    </row>
    <row r="51" spans="2:24" ht="16.5" customHeight="1" x14ac:dyDescent="0.25">
      <c r="B51" s="263" t="s">
        <v>6</v>
      </c>
      <c r="C51" s="264" t="s">
        <v>37</v>
      </c>
      <c r="D51" s="265"/>
      <c r="E51" s="266"/>
      <c r="F51" s="267"/>
      <c r="G51" s="413">
        <f>G2</f>
        <v>43770</v>
      </c>
      <c r="H51" s="414">
        <f>DATE(YEAR(G51),MONTH(G51)+1,1)</f>
        <v>43800</v>
      </c>
      <c r="I51" s="414">
        <f t="shared" ref="I51:R51" si="25">DATE(YEAR(H51),MONTH(H51)+1,1)</f>
        <v>43831</v>
      </c>
      <c r="J51" s="414">
        <f t="shared" si="25"/>
        <v>43862</v>
      </c>
      <c r="K51" s="414">
        <f t="shared" si="25"/>
        <v>43891</v>
      </c>
      <c r="L51" s="414">
        <f t="shared" si="25"/>
        <v>43922</v>
      </c>
      <c r="M51" s="414">
        <f t="shared" si="25"/>
        <v>43952</v>
      </c>
      <c r="N51" s="414">
        <f t="shared" si="25"/>
        <v>43983</v>
      </c>
      <c r="O51" s="414">
        <f t="shared" si="25"/>
        <v>44013</v>
      </c>
      <c r="P51" s="414">
        <f t="shared" si="25"/>
        <v>44044</v>
      </c>
      <c r="Q51" s="414">
        <f t="shared" si="25"/>
        <v>44075</v>
      </c>
      <c r="R51" s="414">
        <f t="shared" si="25"/>
        <v>44105</v>
      </c>
      <c r="S51" s="415" t="s">
        <v>5</v>
      </c>
      <c r="T51" s="26"/>
      <c r="U51" s="64"/>
      <c r="X51" s="41"/>
    </row>
    <row r="52" spans="2:24" ht="14.25" customHeight="1" x14ac:dyDescent="0.2">
      <c r="B52" s="249"/>
      <c r="C52" s="250" t="s">
        <v>38</v>
      </c>
      <c r="D52" s="251"/>
      <c r="E52" s="251"/>
      <c r="F52" s="327">
        <v>1</v>
      </c>
      <c r="G52" s="400">
        <f t="shared" ref="G52:R52" si="26">G47*$F52</f>
        <v>0</v>
      </c>
      <c r="H52" s="401">
        <f t="shared" si="26"/>
        <v>0</v>
      </c>
      <c r="I52" s="401">
        <f t="shared" si="26"/>
        <v>0</v>
      </c>
      <c r="J52" s="401">
        <f t="shared" si="26"/>
        <v>0</v>
      </c>
      <c r="K52" s="401">
        <f t="shared" si="26"/>
        <v>0</v>
      </c>
      <c r="L52" s="401">
        <f t="shared" si="26"/>
        <v>0</v>
      </c>
      <c r="M52" s="401">
        <f t="shared" si="26"/>
        <v>0</v>
      </c>
      <c r="N52" s="401">
        <f t="shared" si="26"/>
        <v>0</v>
      </c>
      <c r="O52" s="401">
        <f t="shared" si="26"/>
        <v>0</v>
      </c>
      <c r="P52" s="401">
        <f t="shared" si="26"/>
        <v>0</v>
      </c>
      <c r="Q52" s="401">
        <f t="shared" si="26"/>
        <v>0</v>
      </c>
      <c r="R52" s="401">
        <f t="shared" si="26"/>
        <v>0</v>
      </c>
      <c r="S52" s="402">
        <f>SUM(G52:R52)</f>
        <v>0</v>
      </c>
      <c r="T52" s="18"/>
      <c r="U52" s="18"/>
      <c r="X52" s="41"/>
    </row>
    <row r="53" spans="2:24" ht="14.25" customHeight="1" x14ac:dyDescent="0.2">
      <c r="B53" s="249"/>
      <c r="C53" s="252" t="s">
        <v>39</v>
      </c>
      <c r="D53" s="253"/>
      <c r="E53" s="253"/>
      <c r="F53" s="328">
        <v>0</v>
      </c>
      <c r="G53" s="198"/>
      <c r="H53" s="199">
        <f t="shared" ref="H53:R53" si="27">G47*$F53</f>
        <v>0</v>
      </c>
      <c r="I53" s="200">
        <f t="shared" si="27"/>
        <v>0</v>
      </c>
      <c r="J53" s="200">
        <f t="shared" si="27"/>
        <v>0</v>
      </c>
      <c r="K53" s="200">
        <f t="shared" si="27"/>
        <v>0</v>
      </c>
      <c r="L53" s="200">
        <f t="shared" si="27"/>
        <v>0</v>
      </c>
      <c r="M53" s="200">
        <f t="shared" si="27"/>
        <v>0</v>
      </c>
      <c r="N53" s="200">
        <f t="shared" si="27"/>
        <v>0</v>
      </c>
      <c r="O53" s="200">
        <f t="shared" si="27"/>
        <v>0</v>
      </c>
      <c r="P53" s="200">
        <f t="shared" si="27"/>
        <v>0</v>
      </c>
      <c r="Q53" s="200">
        <f t="shared" si="27"/>
        <v>0</v>
      </c>
      <c r="R53" s="200">
        <f t="shared" si="27"/>
        <v>0</v>
      </c>
      <c r="S53" s="403">
        <f>SUM(G53:R53)</f>
        <v>0</v>
      </c>
      <c r="T53" s="18"/>
      <c r="U53" s="18"/>
      <c r="X53" s="41"/>
    </row>
    <row r="54" spans="2:24" ht="14.25" customHeight="1" x14ac:dyDescent="0.2">
      <c r="B54" s="249"/>
      <c r="C54" s="236" t="s">
        <v>40</v>
      </c>
      <c r="D54" s="254"/>
      <c r="E54" s="254"/>
      <c r="F54" s="329">
        <v>0</v>
      </c>
      <c r="G54" s="201"/>
      <c r="H54" s="202"/>
      <c r="I54" s="203">
        <f t="shared" ref="I54:R54" si="28">G47*$F54</f>
        <v>0</v>
      </c>
      <c r="J54" s="203">
        <f t="shared" si="28"/>
        <v>0</v>
      </c>
      <c r="K54" s="203">
        <f t="shared" si="28"/>
        <v>0</v>
      </c>
      <c r="L54" s="203">
        <f t="shared" si="28"/>
        <v>0</v>
      </c>
      <c r="M54" s="203">
        <f t="shared" si="28"/>
        <v>0</v>
      </c>
      <c r="N54" s="203">
        <f t="shared" si="28"/>
        <v>0</v>
      </c>
      <c r="O54" s="203">
        <f t="shared" si="28"/>
        <v>0</v>
      </c>
      <c r="P54" s="203">
        <f t="shared" si="28"/>
        <v>0</v>
      </c>
      <c r="Q54" s="203">
        <f t="shared" si="28"/>
        <v>0</v>
      </c>
      <c r="R54" s="203">
        <f t="shared" si="28"/>
        <v>0</v>
      </c>
      <c r="S54" s="404">
        <f>SUM(G54:R54)</f>
        <v>0</v>
      </c>
      <c r="T54" s="18"/>
      <c r="U54" s="18"/>
      <c r="X54" s="41"/>
    </row>
    <row r="55" spans="2:24" ht="17.25" customHeight="1" x14ac:dyDescent="0.3">
      <c r="B55" s="255"/>
      <c r="C55" s="256" t="s">
        <v>42</v>
      </c>
      <c r="D55" s="257"/>
      <c r="E55" s="258"/>
      <c r="F55" s="259" t="s">
        <v>41</v>
      </c>
      <c r="G55" s="204">
        <f t="shared" ref="G55:S55" si="29">G52+G53+G54</f>
        <v>0</v>
      </c>
      <c r="H55" s="205">
        <f t="shared" si="29"/>
        <v>0</v>
      </c>
      <c r="I55" s="205">
        <f t="shared" si="29"/>
        <v>0</v>
      </c>
      <c r="J55" s="205">
        <f t="shared" si="29"/>
        <v>0</v>
      </c>
      <c r="K55" s="205">
        <f t="shared" si="29"/>
        <v>0</v>
      </c>
      <c r="L55" s="205">
        <f t="shared" si="29"/>
        <v>0</v>
      </c>
      <c r="M55" s="205">
        <f t="shared" si="29"/>
        <v>0</v>
      </c>
      <c r="N55" s="205">
        <f t="shared" si="29"/>
        <v>0</v>
      </c>
      <c r="O55" s="205">
        <f t="shared" si="29"/>
        <v>0</v>
      </c>
      <c r="P55" s="205">
        <f t="shared" si="29"/>
        <v>0</v>
      </c>
      <c r="Q55" s="205">
        <f t="shared" si="29"/>
        <v>0</v>
      </c>
      <c r="R55" s="206">
        <f t="shared" si="29"/>
        <v>0</v>
      </c>
      <c r="S55" s="405">
        <f t="shared" si="29"/>
        <v>0</v>
      </c>
      <c r="T55" s="18"/>
      <c r="U55" s="18"/>
      <c r="X55" s="41"/>
    </row>
    <row r="56" spans="2:24" ht="12.75" customHeight="1" x14ac:dyDescent="0.2">
      <c r="B56" s="72"/>
      <c r="C56" s="23"/>
      <c r="D56" s="23"/>
      <c r="E56" s="23"/>
      <c r="F56" s="116"/>
      <c r="G56" s="8"/>
      <c r="H56" s="8"/>
      <c r="I56" s="8"/>
      <c r="J56" s="8"/>
      <c r="K56" s="8"/>
      <c r="L56" s="8"/>
      <c r="M56" s="8"/>
      <c r="N56" s="8"/>
      <c r="O56" s="8"/>
      <c r="P56" s="8"/>
      <c r="Q56" s="8"/>
      <c r="R56" s="8"/>
      <c r="S56" s="8"/>
      <c r="T56" s="18"/>
      <c r="U56" s="18"/>
      <c r="X56" s="18"/>
    </row>
    <row r="57" spans="2:24" ht="15" x14ac:dyDescent="0.25">
      <c r="B57" s="263" t="s">
        <v>6</v>
      </c>
      <c r="C57" s="264" t="s">
        <v>98</v>
      </c>
      <c r="D57" s="265"/>
      <c r="E57" s="266"/>
      <c r="F57" s="267"/>
      <c r="G57" s="413">
        <f>G2</f>
        <v>43770</v>
      </c>
      <c r="H57" s="414">
        <f>DATE(YEAR(G57),MONTH(G57)+1,1)</f>
        <v>43800</v>
      </c>
      <c r="I57" s="414">
        <f t="shared" ref="I57" si="30">DATE(YEAR(H57),MONTH(H57)+1,1)</f>
        <v>43831</v>
      </c>
      <c r="J57" s="414">
        <f t="shared" ref="J57" si="31">DATE(YEAR(I57),MONTH(I57)+1,1)</f>
        <v>43862</v>
      </c>
      <c r="K57" s="414">
        <f t="shared" ref="K57" si="32">DATE(YEAR(J57),MONTH(J57)+1,1)</f>
        <v>43891</v>
      </c>
      <c r="L57" s="414">
        <f t="shared" ref="L57" si="33">DATE(YEAR(K57),MONTH(K57)+1,1)</f>
        <v>43922</v>
      </c>
      <c r="M57" s="414">
        <f t="shared" ref="M57" si="34">DATE(YEAR(L57),MONTH(L57)+1,1)</f>
        <v>43952</v>
      </c>
      <c r="N57" s="414">
        <f t="shared" ref="N57" si="35">DATE(YEAR(M57),MONTH(M57)+1,1)</f>
        <v>43983</v>
      </c>
      <c r="O57" s="414">
        <f t="shared" ref="O57" si="36">DATE(YEAR(N57),MONTH(N57)+1,1)</f>
        <v>44013</v>
      </c>
      <c r="P57" s="414">
        <f t="shared" ref="P57" si="37">DATE(YEAR(O57),MONTH(O57)+1,1)</f>
        <v>44044</v>
      </c>
      <c r="Q57" s="414">
        <f t="shared" ref="Q57" si="38">DATE(YEAR(P57),MONTH(P57)+1,1)</f>
        <v>44075</v>
      </c>
      <c r="R57" s="414">
        <f t="shared" ref="R57" si="39">DATE(YEAR(Q57),MONTH(Q57)+1,1)</f>
        <v>44105</v>
      </c>
      <c r="S57" s="415" t="s">
        <v>5</v>
      </c>
    </row>
    <row r="58" spans="2:24" ht="12.75" x14ac:dyDescent="0.2">
      <c r="B58" s="249"/>
      <c r="C58" s="250" t="s">
        <v>99</v>
      </c>
      <c r="D58" s="251"/>
      <c r="E58" s="251"/>
      <c r="F58" s="327">
        <v>1</v>
      </c>
      <c r="G58" s="416">
        <f>G48*$F58</f>
        <v>0</v>
      </c>
      <c r="H58" s="416">
        <f t="shared" ref="H58:R58" si="40">H48*$F58</f>
        <v>0</v>
      </c>
      <c r="I58" s="416">
        <f t="shared" si="40"/>
        <v>0</v>
      </c>
      <c r="J58" s="416">
        <f t="shared" si="40"/>
        <v>0</v>
      </c>
      <c r="K58" s="416">
        <f t="shared" si="40"/>
        <v>0</v>
      </c>
      <c r="L58" s="416">
        <f t="shared" si="40"/>
        <v>0</v>
      </c>
      <c r="M58" s="416">
        <f t="shared" si="40"/>
        <v>0</v>
      </c>
      <c r="N58" s="416">
        <f t="shared" si="40"/>
        <v>0</v>
      </c>
      <c r="O58" s="416">
        <f t="shared" si="40"/>
        <v>0</v>
      </c>
      <c r="P58" s="416">
        <f t="shared" si="40"/>
        <v>0</v>
      </c>
      <c r="Q58" s="416">
        <f t="shared" si="40"/>
        <v>0</v>
      </c>
      <c r="R58" s="416">
        <f t="shared" si="40"/>
        <v>0</v>
      </c>
      <c r="S58" s="417">
        <f>SUM(G58:R58)</f>
        <v>0</v>
      </c>
    </row>
    <row r="59" spans="2:24" ht="12.75" x14ac:dyDescent="0.2">
      <c r="B59" s="249"/>
      <c r="C59" s="252" t="s">
        <v>100</v>
      </c>
      <c r="D59" s="253"/>
      <c r="E59" s="253"/>
      <c r="F59" s="328">
        <v>0</v>
      </c>
      <c r="G59" s="333">
        <f>SUM(G48:I48)*F59</f>
        <v>0</v>
      </c>
      <c r="H59" s="199"/>
      <c r="I59" s="200"/>
      <c r="J59" s="200">
        <f>SUM(J48:L48)*F59</f>
        <v>0</v>
      </c>
      <c r="K59" s="200"/>
      <c r="L59" s="200"/>
      <c r="M59" s="200">
        <f>SUM(M48:O48)*F59</f>
        <v>0</v>
      </c>
      <c r="N59" s="200"/>
      <c r="O59" s="200"/>
      <c r="P59" s="200">
        <f>SUM(P48:R48)*F59</f>
        <v>0</v>
      </c>
      <c r="Q59" s="200"/>
      <c r="R59" s="200"/>
      <c r="S59" s="403">
        <f>SUM(G59:R59)</f>
        <v>0</v>
      </c>
    </row>
    <row r="60" spans="2:24" ht="12.75" x14ac:dyDescent="0.2">
      <c r="B60" s="249"/>
      <c r="C60" s="236" t="s">
        <v>101</v>
      </c>
      <c r="D60" s="254"/>
      <c r="E60" s="254"/>
      <c r="F60" s="329">
        <v>0</v>
      </c>
      <c r="G60" s="334">
        <f>SUM(G48:L48)*F60</f>
        <v>0</v>
      </c>
      <c r="H60" s="335"/>
      <c r="I60" s="203"/>
      <c r="J60" s="203"/>
      <c r="K60" s="203"/>
      <c r="L60" s="203"/>
      <c r="M60" s="203">
        <f>SUM(M48:R48)*F60</f>
        <v>0</v>
      </c>
      <c r="N60" s="203"/>
      <c r="O60" s="203"/>
      <c r="P60" s="203"/>
      <c r="Q60" s="203"/>
      <c r="R60" s="203"/>
      <c r="S60" s="404">
        <f>SUM(G60:R60)</f>
        <v>0</v>
      </c>
    </row>
    <row r="61" spans="2:24" ht="13.5" thickBot="1" x14ac:dyDescent="0.25">
      <c r="B61" s="249"/>
      <c r="C61" s="236" t="s">
        <v>113</v>
      </c>
      <c r="D61" s="336"/>
      <c r="E61" s="336"/>
      <c r="F61" s="337"/>
      <c r="G61" s="338"/>
      <c r="H61" s="339"/>
      <c r="I61" s="339"/>
      <c r="J61" s="339"/>
      <c r="K61" s="339"/>
      <c r="L61" s="339"/>
      <c r="M61" s="339"/>
      <c r="N61" s="339"/>
      <c r="O61" s="339"/>
      <c r="P61" s="339"/>
      <c r="Q61" s="339"/>
      <c r="R61" s="340"/>
      <c r="S61" s="403">
        <f>SUM(G61:R61)</f>
        <v>0</v>
      </c>
    </row>
    <row r="62" spans="2:24" ht="16.5" thickBot="1" x14ac:dyDescent="0.35">
      <c r="B62" s="255"/>
      <c r="C62" s="256" t="s">
        <v>42</v>
      </c>
      <c r="D62" s="257"/>
      <c r="E62" s="258"/>
      <c r="F62" s="259" t="s">
        <v>41</v>
      </c>
      <c r="G62" s="204">
        <f t="shared" ref="G62:S62" si="41">G58+G59+G60</f>
        <v>0</v>
      </c>
      <c r="H62" s="205">
        <f t="shared" si="41"/>
        <v>0</v>
      </c>
      <c r="I62" s="205">
        <f t="shared" si="41"/>
        <v>0</v>
      </c>
      <c r="J62" s="205">
        <f t="shared" si="41"/>
        <v>0</v>
      </c>
      <c r="K62" s="205">
        <f t="shared" si="41"/>
        <v>0</v>
      </c>
      <c r="L62" s="205">
        <f t="shared" si="41"/>
        <v>0</v>
      </c>
      <c r="M62" s="205">
        <f t="shared" si="41"/>
        <v>0</v>
      </c>
      <c r="N62" s="205">
        <f t="shared" si="41"/>
        <v>0</v>
      </c>
      <c r="O62" s="205">
        <f t="shared" si="41"/>
        <v>0</v>
      </c>
      <c r="P62" s="205">
        <f t="shared" si="41"/>
        <v>0</v>
      </c>
      <c r="Q62" s="205">
        <f t="shared" si="41"/>
        <v>0</v>
      </c>
      <c r="R62" s="447">
        <f t="shared" si="41"/>
        <v>0</v>
      </c>
      <c r="S62" s="448">
        <f t="shared" si="41"/>
        <v>0</v>
      </c>
    </row>
  </sheetData>
  <sheetProtection password="CA39" sheet="1" objects="1" scenarios="1"/>
  <protectedRanges>
    <protectedRange sqref="F52:F54 F58:F61" name="Range8"/>
    <protectedRange sqref="G42:S42" name="Range7"/>
    <protectedRange sqref="G36:S36" name="Range6"/>
    <protectedRange sqref="G30:S30" name="Range5"/>
    <protectedRange sqref="G24:S24" name="Range4"/>
    <protectedRange sqref="G18:S18" name="Range3"/>
    <protectedRange sqref="G12:S12" name="Range2"/>
    <protectedRange sqref="G6:S6" name="Range1"/>
  </protectedRanges>
  <phoneticPr fontId="0" type="noConversion"/>
  <printOptions horizontalCentered="1"/>
  <pageMargins left="0" right="0" top="0.5" bottom="0" header="0.5" footer="0.5"/>
  <pageSetup scale="78" orientation="landscape" r:id="rId1"/>
  <headerFooter alignWithMargins="0"/>
  <rowBreaks count="1" manualBreakCount="1">
    <brk id="49" min="1" max="2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pageSetUpPr fitToPage="1"/>
  </sheetPr>
  <dimension ref="A1:II77"/>
  <sheetViews>
    <sheetView zoomScale="85" zoomScaleNormal="85" workbookViewId="0">
      <selection activeCell="Y48" sqref="Y48"/>
    </sheetView>
  </sheetViews>
  <sheetFormatPr defaultRowHeight="11.25" x14ac:dyDescent="0.2"/>
  <cols>
    <col min="1" max="1" width="4.6640625" style="1" customWidth="1"/>
    <col min="2" max="2" width="76.83203125" style="1" customWidth="1"/>
    <col min="3" max="3" width="12.6640625" style="1" customWidth="1"/>
    <col min="4" max="4" width="13.83203125" style="1" hidden="1" customWidth="1"/>
    <col min="5" max="16" width="13.83203125" style="2" customWidth="1"/>
    <col min="17" max="17" width="15" style="2" customWidth="1"/>
    <col min="18" max="18" width="11.6640625" style="2" hidden="1" customWidth="1"/>
    <col min="19" max="19" width="9.33203125" style="3"/>
    <col min="20" max="16384" width="9.33203125" style="2"/>
  </cols>
  <sheetData>
    <row r="1" spans="1:18" s="3" customFormat="1" ht="21.4" customHeight="1" x14ac:dyDescent="0.4">
      <c r="A1" s="22"/>
      <c r="B1" s="142" t="s">
        <v>91</v>
      </c>
      <c r="C1" s="143"/>
      <c r="D1" s="54"/>
      <c r="E1" s="332">
        <f>'Sales Forecast'!G2</f>
        <v>43770</v>
      </c>
      <c r="F1" s="68">
        <f t="shared" ref="F1:P1" si="0">DATE(YEAR(E1),MONTH(E1)+1,1)</f>
        <v>43800</v>
      </c>
      <c r="G1" s="68">
        <f t="shared" si="0"/>
        <v>43831</v>
      </c>
      <c r="H1" s="68">
        <f t="shared" si="0"/>
        <v>43862</v>
      </c>
      <c r="I1" s="68">
        <f t="shared" si="0"/>
        <v>43891</v>
      </c>
      <c r="J1" s="68">
        <f t="shared" si="0"/>
        <v>43922</v>
      </c>
      <c r="K1" s="68">
        <f t="shared" si="0"/>
        <v>43952</v>
      </c>
      <c r="L1" s="68">
        <f t="shared" si="0"/>
        <v>43983</v>
      </c>
      <c r="M1" s="68">
        <f t="shared" si="0"/>
        <v>44013</v>
      </c>
      <c r="N1" s="68">
        <f t="shared" si="0"/>
        <v>44044</v>
      </c>
      <c r="O1" s="68">
        <f t="shared" si="0"/>
        <v>44075</v>
      </c>
      <c r="P1" s="68">
        <f t="shared" si="0"/>
        <v>44105</v>
      </c>
      <c r="Q1" s="68" t="s">
        <v>8</v>
      </c>
      <c r="R1" s="51" t="s">
        <v>0</v>
      </c>
    </row>
    <row r="2" spans="1:18" s="3" customFormat="1" ht="6" customHeight="1" x14ac:dyDescent="0.4">
      <c r="A2" s="22"/>
      <c r="B2" s="66"/>
      <c r="C2" s="43"/>
      <c r="D2" s="69"/>
      <c r="E2" s="67"/>
      <c r="F2" s="68"/>
      <c r="G2" s="68"/>
      <c r="H2" s="68"/>
      <c r="I2" s="68"/>
      <c r="J2" s="68"/>
      <c r="K2" s="68"/>
      <c r="L2" s="68"/>
      <c r="M2" s="68"/>
      <c r="N2" s="68"/>
      <c r="O2" s="68"/>
      <c r="P2" s="68"/>
      <c r="Q2" s="68"/>
      <c r="R2" s="51"/>
    </row>
    <row r="3" spans="1:18" s="75" customFormat="1" ht="16.5" customHeight="1" x14ac:dyDescent="0.2">
      <c r="A3" s="74"/>
      <c r="B3" s="176" t="s">
        <v>87</v>
      </c>
      <c r="D3" s="274" t="s">
        <v>15</v>
      </c>
      <c r="E3" s="285">
        <f>'Sales Forecast'!G47</f>
        <v>0</v>
      </c>
      <c r="F3" s="285">
        <f>'Sales Forecast'!H47</f>
        <v>0</v>
      </c>
      <c r="G3" s="285">
        <f>'Sales Forecast'!I47</f>
        <v>0</v>
      </c>
      <c r="H3" s="285">
        <f>'Sales Forecast'!J47</f>
        <v>0</v>
      </c>
      <c r="I3" s="285">
        <f>'Sales Forecast'!K47</f>
        <v>0</v>
      </c>
      <c r="J3" s="285">
        <f>'Sales Forecast'!L47</f>
        <v>0</v>
      </c>
      <c r="K3" s="285">
        <f>'Sales Forecast'!M47</f>
        <v>0</v>
      </c>
      <c r="L3" s="285">
        <f>'Sales Forecast'!N47</f>
        <v>0</v>
      </c>
      <c r="M3" s="285">
        <f>'Sales Forecast'!O47</f>
        <v>0</v>
      </c>
      <c r="N3" s="285">
        <f>'Sales Forecast'!P47</f>
        <v>0</v>
      </c>
      <c r="O3" s="285">
        <f>'Sales Forecast'!Q47</f>
        <v>0</v>
      </c>
      <c r="P3" s="285">
        <f>'Sales Forecast'!R47</f>
        <v>0</v>
      </c>
      <c r="Q3" s="319">
        <f>'Sales Forecast'!S47</f>
        <v>0</v>
      </c>
      <c r="R3" s="76">
        <f>Q3*(1+$R$5)</f>
        <v>0</v>
      </c>
    </row>
    <row r="4" spans="1:18" s="75" customFormat="1" ht="3.75" customHeight="1" x14ac:dyDescent="0.2">
      <c r="A4" s="74"/>
      <c r="D4" s="77"/>
      <c r="E4" s="163"/>
      <c r="F4" s="163"/>
      <c r="G4" s="163"/>
      <c r="H4" s="163"/>
      <c r="I4" s="163"/>
      <c r="J4" s="163"/>
      <c r="K4" s="163"/>
      <c r="L4" s="163"/>
      <c r="M4" s="163"/>
      <c r="N4" s="163"/>
      <c r="O4" s="163"/>
      <c r="P4" s="163"/>
      <c r="Q4" s="163"/>
      <c r="R4" s="76"/>
    </row>
    <row r="5" spans="1:18" ht="21" customHeight="1" x14ac:dyDescent="0.45">
      <c r="A5" s="45"/>
      <c r="B5" s="302" t="s">
        <v>14</v>
      </c>
      <c r="C5" s="57"/>
      <c r="D5" s="140" t="s">
        <v>11</v>
      </c>
      <c r="E5" s="275"/>
      <c r="F5" s="276"/>
      <c r="G5" s="276"/>
      <c r="H5" s="276"/>
      <c r="I5" s="276"/>
      <c r="J5" s="276"/>
      <c r="K5" s="276"/>
      <c r="L5" s="276"/>
      <c r="M5" s="276"/>
      <c r="N5" s="276"/>
      <c r="O5" s="276"/>
      <c r="P5" s="276"/>
      <c r="Q5" s="165"/>
      <c r="R5" s="153">
        <v>0.05</v>
      </c>
    </row>
    <row r="6" spans="1:18" ht="18" customHeight="1" x14ac:dyDescent="0.2">
      <c r="A6" s="287"/>
      <c r="B6" s="304" t="s">
        <v>119</v>
      </c>
      <c r="C6" s="303">
        <f>'Sales Forecast'!F52</f>
        <v>1</v>
      </c>
      <c r="D6" s="299"/>
      <c r="E6" s="285">
        <f>'Sales Forecast'!G52</f>
        <v>0</v>
      </c>
      <c r="F6" s="285">
        <f>'Sales Forecast'!H52</f>
        <v>0</v>
      </c>
      <c r="G6" s="285">
        <f>'Sales Forecast'!I52</f>
        <v>0</v>
      </c>
      <c r="H6" s="285">
        <f>'Sales Forecast'!J52</f>
        <v>0</v>
      </c>
      <c r="I6" s="285">
        <f>'Sales Forecast'!K52</f>
        <v>0</v>
      </c>
      <c r="J6" s="285">
        <f>'Sales Forecast'!L52</f>
        <v>0</v>
      </c>
      <c r="K6" s="285">
        <f>'Sales Forecast'!M52</f>
        <v>0</v>
      </c>
      <c r="L6" s="285">
        <f>'Sales Forecast'!N52</f>
        <v>0</v>
      </c>
      <c r="M6" s="285">
        <f>'Sales Forecast'!O52</f>
        <v>0</v>
      </c>
      <c r="N6" s="285">
        <f>'Sales Forecast'!P52</f>
        <v>0</v>
      </c>
      <c r="O6" s="285">
        <f>'Sales Forecast'!Q52</f>
        <v>0</v>
      </c>
      <c r="P6" s="285">
        <f>'Sales Forecast'!R52</f>
        <v>0</v>
      </c>
      <c r="Q6" s="319">
        <f>SUM(E6:P6)</f>
        <v>0</v>
      </c>
      <c r="R6" s="154">
        <f>Q6*(1+$R$5)</f>
        <v>0</v>
      </c>
    </row>
    <row r="7" spans="1:18" ht="18" customHeight="1" x14ac:dyDescent="0.2">
      <c r="A7" s="42"/>
      <c r="B7" s="139" t="s">
        <v>76</v>
      </c>
      <c r="C7" s="303">
        <f>SUM('Sales Forecast'!F53:F54)</f>
        <v>0</v>
      </c>
      <c r="D7" s="299"/>
      <c r="E7" s="285">
        <f>'Sales Forecast'!G53+'Sales Forecast'!G54</f>
        <v>0</v>
      </c>
      <c r="F7" s="285">
        <f>'Sales Forecast'!H53+'Sales Forecast'!H54</f>
        <v>0</v>
      </c>
      <c r="G7" s="285">
        <f>'Sales Forecast'!I53+'Sales Forecast'!I54</f>
        <v>0</v>
      </c>
      <c r="H7" s="285">
        <f>'Sales Forecast'!J53+'Sales Forecast'!J54</f>
        <v>0</v>
      </c>
      <c r="I7" s="285">
        <f>'Sales Forecast'!K53+'Sales Forecast'!K54</f>
        <v>0</v>
      </c>
      <c r="J7" s="285">
        <f>'Sales Forecast'!L53+'Sales Forecast'!L54</f>
        <v>0</v>
      </c>
      <c r="K7" s="285">
        <f>'Sales Forecast'!M53+'Sales Forecast'!M54</f>
        <v>0</v>
      </c>
      <c r="L7" s="285">
        <f>'Sales Forecast'!N53+'Sales Forecast'!N54</f>
        <v>0</v>
      </c>
      <c r="M7" s="285">
        <f>'Sales Forecast'!O53+'Sales Forecast'!O54</f>
        <v>0</v>
      </c>
      <c r="N7" s="285">
        <f>'Sales Forecast'!P53+'Sales Forecast'!P54</f>
        <v>0</v>
      </c>
      <c r="O7" s="285">
        <f>'Sales Forecast'!Q53+'Sales Forecast'!Q54</f>
        <v>0</v>
      </c>
      <c r="P7" s="285">
        <f>'Sales Forecast'!R53+'Sales Forecast'!R54</f>
        <v>0</v>
      </c>
      <c r="Q7" s="319">
        <f>SUM(E7:P7)</f>
        <v>0</v>
      </c>
      <c r="R7" s="154">
        <f>Q7*(1+$R$5)</f>
        <v>0</v>
      </c>
    </row>
    <row r="8" spans="1:18" ht="18" customHeight="1" x14ac:dyDescent="0.2">
      <c r="A8" s="288"/>
      <c r="B8" s="314" t="s">
        <v>96</v>
      </c>
      <c r="C8" s="303"/>
      <c r="D8" s="309"/>
      <c r="E8" s="342"/>
      <c r="F8" s="342"/>
      <c r="G8" s="342"/>
      <c r="H8" s="342"/>
      <c r="I8" s="342"/>
      <c r="J8" s="342"/>
      <c r="K8" s="342"/>
      <c r="L8" s="342"/>
      <c r="M8" s="342"/>
      <c r="N8" s="342"/>
      <c r="O8" s="342"/>
      <c r="P8" s="343"/>
      <c r="Q8" s="319">
        <f>SUM(E8:P8)</f>
        <v>0</v>
      </c>
      <c r="R8" s="155"/>
    </row>
    <row r="9" spans="1:18" ht="18" customHeight="1" x14ac:dyDescent="0.2">
      <c r="A9" s="305"/>
      <c r="B9" s="280" t="s">
        <v>132</v>
      </c>
      <c r="C9" s="303"/>
      <c r="D9" s="310"/>
      <c r="E9" s="347"/>
      <c r="F9" s="347"/>
      <c r="G9" s="347"/>
      <c r="H9" s="347"/>
      <c r="I9" s="347"/>
      <c r="J9" s="347"/>
      <c r="K9" s="347"/>
      <c r="L9" s="347"/>
      <c r="M9" s="347"/>
      <c r="N9" s="347"/>
      <c r="O9" s="347"/>
      <c r="P9" s="348"/>
      <c r="Q9" s="319">
        <f>SUM(D9:P9)</f>
        <v>0</v>
      </c>
      <c r="R9" s="155"/>
    </row>
    <row r="10" spans="1:18" ht="18" customHeight="1" x14ac:dyDescent="0.2">
      <c r="A10" s="305"/>
      <c r="B10" s="315" t="s">
        <v>110</v>
      </c>
      <c r="C10" s="303"/>
      <c r="D10" s="310"/>
      <c r="E10" s="347"/>
      <c r="F10" s="347"/>
      <c r="G10" s="347"/>
      <c r="H10" s="347"/>
      <c r="I10" s="347"/>
      <c r="J10" s="347"/>
      <c r="K10" s="347"/>
      <c r="L10" s="347"/>
      <c r="M10" s="347"/>
      <c r="N10" s="347"/>
      <c r="O10" s="347"/>
      <c r="P10" s="348"/>
      <c r="Q10" s="319">
        <f>SUM(D10:P10)</f>
        <v>0</v>
      </c>
      <c r="R10" s="155"/>
    </row>
    <row r="11" spans="1:18" ht="18" customHeight="1" x14ac:dyDescent="0.2">
      <c r="A11" s="73"/>
      <c r="B11" s="161" t="s">
        <v>81</v>
      </c>
      <c r="C11" s="162"/>
      <c r="D11" s="283">
        <f>SUM(D9:D10)</f>
        <v>0</v>
      </c>
      <c r="E11" s="285">
        <f>SUM(E6:E10)</f>
        <v>0</v>
      </c>
      <c r="F11" s="285">
        <f t="shared" ref="F11:P11" si="1">SUM(F6:F10)</f>
        <v>0</v>
      </c>
      <c r="G11" s="285">
        <f t="shared" si="1"/>
        <v>0</v>
      </c>
      <c r="H11" s="285">
        <f t="shared" si="1"/>
        <v>0</v>
      </c>
      <c r="I11" s="285">
        <f t="shared" si="1"/>
        <v>0</v>
      </c>
      <c r="J11" s="285">
        <f t="shared" si="1"/>
        <v>0</v>
      </c>
      <c r="K11" s="285">
        <f t="shared" si="1"/>
        <v>0</v>
      </c>
      <c r="L11" s="285">
        <f t="shared" si="1"/>
        <v>0</v>
      </c>
      <c r="M11" s="285">
        <f t="shared" si="1"/>
        <v>0</v>
      </c>
      <c r="N11" s="285">
        <f t="shared" si="1"/>
        <v>0</v>
      </c>
      <c r="O11" s="285">
        <f t="shared" si="1"/>
        <v>0</v>
      </c>
      <c r="P11" s="285">
        <f t="shared" si="1"/>
        <v>0</v>
      </c>
      <c r="Q11" s="319">
        <f>SUM(Q6:Q10)</f>
        <v>0</v>
      </c>
      <c r="R11" s="156">
        <f>SUM(R6:R8)</f>
        <v>0</v>
      </c>
    </row>
    <row r="12" spans="1:18" s="3" customFormat="1" ht="18" customHeight="1" x14ac:dyDescent="0.2">
      <c r="A12" s="36"/>
      <c r="B12" s="47"/>
      <c r="C12" s="55"/>
      <c r="D12" s="55"/>
      <c r="E12" s="44"/>
      <c r="F12" s="44"/>
      <c r="G12" s="44"/>
      <c r="H12" s="44"/>
      <c r="I12" s="44"/>
      <c r="J12" s="44"/>
      <c r="K12" s="44"/>
      <c r="L12" s="44"/>
      <c r="M12" s="44"/>
      <c r="N12" s="44"/>
      <c r="O12" s="44"/>
      <c r="P12" s="44"/>
      <c r="Q12" s="320"/>
      <c r="R12" s="52"/>
    </row>
    <row r="13" spans="1:18" ht="21" customHeight="1" x14ac:dyDescent="0.45">
      <c r="A13" s="53"/>
      <c r="B13" s="302" t="s">
        <v>16</v>
      </c>
      <c r="C13" s="57"/>
      <c r="D13" s="141" t="s">
        <v>4</v>
      </c>
      <c r="E13" s="31"/>
      <c r="F13" s="32"/>
      <c r="G13" s="32"/>
      <c r="H13" s="32"/>
      <c r="I13" s="32"/>
      <c r="J13" s="32"/>
      <c r="K13" s="32"/>
      <c r="L13" s="32"/>
      <c r="M13" s="32"/>
      <c r="N13" s="32"/>
      <c r="O13" s="32"/>
      <c r="P13" s="32"/>
      <c r="Q13" s="349"/>
      <c r="R13" s="49"/>
    </row>
    <row r="14" spans="1:18" ht="17.850000000000001" customHeight="1" x14ac:dyDescent="0.2">
      <c r="A14" s="351"/>
      <c r="B14" s="362" t="s">
        <v>118</v>
      </c>
      <c r="C14" s="367"/>
      <c r="D14" s="283"/>
      <c r="E14" s="285">
        <f>'Sales Forecast'!G62</f>
        <v>0</v>
      </c>
      <c r="F14" s="285">
        <f>'Sales Forecast'!H62</f>
        <v>0</v>
      </c>
      <c r="G14" s="285">
        <f>'Sales Forecast'!I62</f>
        <v>0</v>
      </c>
      <c r="H14" s="285">
        <f>'Sales Forecast'!J62</f>
        <v>0</v>
      </c>
      <c r="I14" s="285">
        <f>'Sales Forecast'!K62</f>
        <v>0</v>
      </c>
      <c r="J14" s="285">
        <f>'Sales Forecast'!L62</f>
        <v>0</v>
      </c>
      <c r="K14" s="285">
        <f>'Sales Forecast'!M62</f>
        <v>0</v>
      </c>
      <c r="L14" s="285">
        <f>'Sales Forecast'!N62</f>
        <v>0</v>
      </c>
      <c r="M14" s="285">
        <f>'Sales Forecast'!O62</f>
        <v>0</v>
      </c>
      <c r="N14" s="285">
        <f>'Sales Forecast'!P62</f>
        <v>0</v>
      </c>
      <c r="O14" s="285">
        <f>'Sales Forecast'!Q62</f>
        <v>0</v>
      </c>
      <c r="P14" s="281">
        <f>'Sales Forecast'!R62</f>
        <v>0</v>
      </c>
      <c r="Q14" s="350">
        <f>SUM(E14:P14)</f>
        <v>0</v>
      </c>
      <c r="R14" s="157">
        <f>Q14*(1+$R$5)</f>
        <v>0</v>
      </c>
    </row>
    <row r="15" spans="1:18" ht="17.850000000000001" customHeight="1" x14ac:dyDescent="0.2">
      <c r="A15" s="289"/>
      <c r="B15" s="363" t="s">
        <v>134</v>
      </c>
      <c r="C15" s="352"/>
      <c r="D15" s="279"/>
      <c r="E15" s="342"/>
      <c r="F15" s="342"/>
      <c r="G15" s="342"/>
      <c r="H15" s="342"/>
      <c r="I15" s="342"/>
      <c r="J15" s="342"/>
      <c r="K15" s="342"/>
      <c r="L15" s="342"/>
      <c r="M15" s="342"/>
      <c r="N15" s="342"/>
      <c r="O15" s="342"/>
      <c r="P15" s="343"/>
      <c r="Q15" s="350">
        <f t="shared" ref="Q15:Q42" si="2">SUM(E15:P15)</f>
        <v>0</v>
      </c>
      <c r="R15" s="158">
        <f>Q15*(1+$R$5)</f>
        <v>0</v>
      </c>
    </row>
    <row r="16" spans="1:18" ht="17.850000000000001" customHeight="1" x14ac:dyDescent="0.2">
      <c r="A16" s="290"/>
      <c r="B16" s="395" t="s">
        <v>129</v>
      </c>
      <c r="C16" s="353"/>
      <c r="D16" s="273"/>
      <c r="E16" s="344"/>
      <c r="F16" s="342"/>
      <c r="G16" s="342"/>
      <c r="H16" s="342"/>
      <c r="I16" s="342"/>
      <c r="J16" s="342"/>
      <c r="K16" s="342"/>
      <c r="L16" s="342"/>
      <c r="M16" s="342"/>
      <c r="N16" s="342"/>
      <c r="O16" s="342"/>
      <c r="P16" s="343"/>
      <c r="Q16" s="350">
        <f t="shared" si="2"/>
        <v>0</v>
      </c>
      <c r="R16" s="158">
        <f>Q16</f>
        <v>0</v>
      </c>
    </row>
    <row r="17" spans="1:18" ht="17.850000000000001" customHeight="1" x14ac:dyDescent="0.2">
      <c r="A17" s="290"/>
      <c r="B17" s="391" t="s">
        <v>77</v>
      </c>
      <c r="C17" s="354"/>
      <c r="D17" s="273"/>
      <c r="E17" s="344"/>
      <c r="F17" s="342"/>
      <c r="G17" s="342"/>
      <c r="H17" s="342"/>
      <c r="I17" s="342"/>
      <c r="J17" s="342"/>
      <c r="K17" s="342"/>
      <c r="L17" s="342"/>
      <c r="M17" s="342"/>
      <c r="N17" s="342"/>
      <c r="O17" s="342"/>
      <c r="P17" s="343"/>
      <c r="Q17" s="350">
        <f t="shared" si="2"/>
        <v>0</v>
      </c>
      <c r="R17" s="158"/>
    </row>
    <row r="18" spans="1:18" ht="17.850000000000001" customHeight="1" x14ac:dyDescent="0.2">
      <c r="A18" s="291"/>
      <c r="B18" s="394" t="s">
        <v>126</v>
      </c>
      <c r="C18" s="390"/>
      <c r="D18" s="273"/>
      <c r="E18" s="344"/>
      <c r="F18" s="342"/>
      <c r="G18" s="342"/>
      <c r="H18" s="342"/>
      <c r="I18" s="342"/>
      <c r="J18" s="342"/>
      <c r="K18" s="342"/>
      <c r="L18" s="342"/>
      <c r="M18" s="342"/>
      <c r="N18" s="342"/>
      <c r="O18" s="342"/>
      <c r="P18" s="343"/>
      <c r="Q18" s="350">
        <f t="shared" si="2"/>
        <v>0</v>
      </c>
      <c r="R18" s="158">
        <f>Q18*(1+$R$5)</f>
        <v>0</v>
      </c>
    </row>
    <row r="19" spans="1:18" ht="17.850000000000001" customHeight="1" x14ac:dyDescent="0.2">
      <c r="A19" s="292"/>
      <c r="B19" s="365" t="s">
        <v>107</v>
      </c>
      <c r="C19" s="355"/>
      <c r="D19" s="179"/>
      <c r="E19" s="342"/>
      <c r="F19" s="342"/>
      <c r="G19" s="342"/>
      <c r="H19" s="342"/>
      <c r="I19" s="342"/>
      <c r="J19" s="342"/>
      <c r="K19" s="342"/>
      <c r="L19" s="342"/>
      <c r="M19" s="342"/>
      <c r="N19" s="342"/>
      <c r="O19" s="342"/>
      <c r="P19" s="343"/>
      <c r="Q19" s="350">
        <f t="shared" si="2"/>
        <v>0</v>
      </c>
      <c r="R19" s="158">
        <f>Q19*(1+$R$5)</f>
        <v>0</v>
      </c>
    </row>
    <row r="20" spans="1:18" ht="17.850000000000001" customHeight="1" x14ac:dyDescent="0.2">
      <c r="A20" s="293"/>
      <c r="B20" s="363" t="s">
        <v>108</v>
      </c>
      <c r="C20" s="356"/>
      <c r="D20" s="179"/>
      <c r="E20" s="342"/>
      <c r="F20" s="342"/>
      <c r="G20" s="342"/>
      <c r="H20" s="342"/>
      <c r="I20" s="342"/>
      <c r="J20" s="342"/>
      <c r="K20" s="342"/>
      <c r="L20" s="342"/>
      <c r="M20" s="342"/>
      <c r="N20" s="342"/>
      <c r="O20" s="342"/>
      <c r="P20" s="343"/>
      <c r="Q20" s="350">
        <f t="shared" si="2"/>
        <v>0</v>
      </c>
      <c r="R20" s="158">
        <f>Q20*(1+$R$5)</f>
        <v>0</v>
      </c>
    </row>
    <row r="21" spans="1:18" ht="17.850000000000001" customHeight="1" x14ac:dyDescent="0.2">
      <c r="A21" s="293"/>
      <c r="B21" s="364" t="s">
        <v>102</v>
      </c>
      <c r="C21" s="356"/>
      <c r="D21" s="179"/>
      <c r="E21" s="342"/>
      <c r="F21" s="342"/>
      <c r="G21" s="342"/>
      <c r="H21" s="342"/>
      <c r="I21" s="342"/>
      <c r="J21" s="342"/>
      <c r="K21" s="342"/>
      <c r="L21" s="342"/>
      <c r="M21" s="342"/>
      <c r="N21" s="342"/>
      <c r="O21" s="342"/>
      <c r="P21" s="343"/>
      <c r="Q21" s="350">
        <f t="shared" si="2"/>
        <v>0</v>
      </c>
      <c r="R21" s="158"/>
    </row>
    <row r="22" spans="1:18" ht="17.850000000000001" customHeight="1" x14ac:dyDescent="0.2">
      <c r="A22" s="291"/>
      <c r="B22" s="363" t="s">
        <v>103</v>
      </c>
      <c r="C22" s="357"/>
      <c r="D22" s="179"/>
      <c r="E22" s="342"/>
      <c r="F22" s="342"/>
      <c r="G22" s="342"/>
      <c r="H22" s="342"/>
      <c r="I22" s="342"/>
      <c r="J22" s="342"/>
      <c r="K22" s="342"/>
      <c r="L22" s="342"/>
      <c r="M22" s="342"/>
      <c r="N22" s="342"/>
      <c r="O22" s="342"/>
      <c r="P22" s="343"/>
      <c r="Q22" s="350">
        <f t="shared" si="2"/>
        <v>0</v>
      </c>
      <c r="R22" s="158">
        <f>Q22</f>
        <v>0</v>
      </c>
    </row>
    <row r="23" spans="1:18" ht="17.850000000000001" customHeight="1" x14ac:dyDescent="0.2">
      <c r="A23" s="290"/>
      <c r="B23" s="363" t="s">
        <v>106</v>
      </c>
      <c r="C23" s="357"/>
      <c r="D23" s="179"/>
      <c r="E23" s="342"/>
      <c r="F23" s="342"/>
      <c r="G23" s="342"/>
      <c r="H23" s="342"/>
      <c r="I23" s="342"/>
      <c r="J23" s="342"/>
      <c r="K23" s="342"/>
      <c r="L23" s="342"/>
      <c r="M23" s="342"/>
      <c r="N23" s="342"/>
      <c r="O23" s="342"/>
      <c r="P23" s="343"/>
      <c r="Q23" s="350">
        <f t="shared" si="2"/>
        <v>0</v>
      </c>
      <c r="R23" s="158">
        <f>SUM(G23:Q23)</f>
        <v>0</v>
      </c>
    </row>
    <row r="24" spans="1:18" ht="17.850000000000001" customHeight="1" x14ac:dyDescent="0.2">
      <c r="A24" s="291"/>
      <c r="B24" s="392" t="s">
        <v>105</v>
      </c>
      <c r="C24" s="357"/>
      <c r="D24" s="179"/>
      <c r="E24" s="342"/>
      <c r="F24" s="342"/>
      <c r="G24" s="342"/>
      <c r="H24" s="342"/>
      <c r="I24" s="342"/>
      <c r="J24" s="342"/>
      <c r="K24" s="342"/>
      <c r="L24" s="342"/>
      <c r="M24" s="342"/>
      <c r="N24" s="342"/>
      <c r="O24" s="342"/>
      <c r="P24" s="343"/>
      <c r="Q24" s="350">
        <f>SUM(E24:P24)</f>
        <v>0</v>
      </c>
      <c r="R24" s="158">
        <f>Q24*(1+$R$5)</f>
        <v>0</v>
      </c>
    </row>
    <row r="25" spans="1:18" ht="17.850000000000001" customHeight="1" x14ac:dyDescent="0.2">
      <c r="A25" s="291"/>
      <c r="B25" s="393" t="s">
        <v>130</v>
      </c>
      <c r="C25" s="357"/>
      <c r="D25" s="179"/>
      <c r="E25" s="342"/>
      <c r="F25" s="342"/>
      <c r="G25" s="342"/>
      <c r="H25" s="342"/>
      <c r="I25" s="342"/>
      <c r="J25" s="342"/>
      <c r="K25" s="342"/>
      <c r="L25" s="342"/>
      <c r="M25" s="342"/>
      <c r="N25" s="342"/>
      <c r="O25" s="342"/>
      <c r="P25" s="343"/>
      <c r="Q25" s="350">
        <f>SUM(E25:P25)</f>
        <v>0</v>
      </c>
      <c r="R25" s="158"/>
    </row>
    <row r="26" spans="1:18" ht="17.850000000000001" customHeight="1" x14ac:dyDescent="0.2">
      <c r="A26" s="291"/>
      <c r="B26" s="364" t="s">
        <v>104</v>
      </c>
      <c r="C26" s="358"/>
      <c r="D26" s="179"/>
      <c r="E26" s="342"/>
      <c r="F26" s="342"/>
      <c r="G26" s="342"/>
      <c r="H26" s="342"/>
      <c r="I26" s="342"/>
      <c r="J26" s="342"/>
      <c r="K26" s="342"/>
      <c r="L26" s="342"/>
      <c r="M26" s="342"/>
      <c r="N26" s="342"/>
      <c r="O26" s="342"/>
      <c r="P26" s="343"/>
      <c r="Q26" s="350">
        <f t="shared" si="2"/>
        <v>0</v>
      </c>
      <c r="R26" s="158">
        <f>Q26*(1+$R$5)</f>
        <v>0</v>
      </c>
    </row>
    <row r="27" spans="1:18" ht="17.850000000000001" customHeight="1" x14ac:dyDescent="0.2">
      <c r="A27" s="294"/>
      <c r="B27" s="364" t="s">
        <v>133</v>
      </c>
      <c r="C27" s="358"/>
      <c r="D27" s="179"/>
      <c r="E27" s="342"/>
      <c r="F27" s="342"/>
      <c r="G27" s="342"/>
      <c r="H27" s="342"/>
      <c r="I27" s="342"/>
      <c r="J27" s="342"/>
      <c r="K27" s="342"/>
      <c r="L27" s="342"/>
      <c r="M27" s="342"/>
      <c r="N27" s="342"/>
      <c r="O27" s="342"/>
      <c r="P27" s="343"/>
      <c r="Q27" s="350">
        <f t="shared" si="2"/>
        <v>0</v>
      </c>
      <c r="R27" s="158"/>
    </row>
    <row r="28" spans="1:18" ht="17.850000000000001" customHeight="1" x14ac:dyDescent="0.2">
      <c r="A28" s="290"/>
      <c r="B28" s="366" t="s">
        <v>120</v>
      </c>
      <c r="C28" s="357"/>
      <c r="D28" s="179"/>
      <c r="E28" s="342"/>
      <c r="F28" s="342"/>
      <c r="G28" s="342"/>
      <c r="H28" s="342"/>
      <c r="I28" s="342"/>
      <c r="J28" s="342"/>
      <c r="K28" s="342"/>
      <c r="L28" s="342"/>
      <c r="M28" s="342"/>
      <c r="N28" s="342"/>
      <c r="O28" s="342"/>
      <c r="P28" s="343"/>
      <c r="Q28" s="350">
        <f t="shared" si="2"/>
        <v>0</v>
      </c>
      <c r="R28" s="158">
        <f>Q28*(1+$R$5)</f>
        <v>0</v>
      </c>
    </row>
    <row r="29" spans="1:18" ht="17.850000000000001" customHeight="1" x14ac:dyDescent="0.2">
      <c r="A29" s="291"/>
      <c r="B29" s="364" t="s">
        <v>125</v>
      </c>
      <c r="C29" s="357"/>
      <c r="D29" s="179"/>
      <c r="E29" s="342"/>
      <c r="F29" s="342"/>
      <c r="G29" s="342"/>
      <c r="H29" s="342"/>
      <c r="I29" s="342"/>
      <c r="J29" s="342"/>
      <c r="K29" s="342"/>
      <c r="L29" s="342"/>
      <c r="M29" s="342"/>
      <c r="N29" s="342"/>
      <c r="O29" s="342"/>
      <c r="P29" s="343"/>
      <c r="Q29" s="350">
        <f t="shared" si="2"/>
        <v>0</v>
      </c>
      <c r="R29" s="158">
        <f>SUM(G29:Q29)</f>
        <v>0</v>
      </c>
    </row>
    <row r="30" spans="1:18" ht="17.850000000000001" customHeight="1" x14ac:dyDescent="0.2">
      <c r="A30" s="290"/>
      <c r="B30" s="364" t="s">
        <v>109</v>
      </c>
      <c r="C30" s="357"/>
      <c r="D30" s="179"/>
      <c r="E30" s="342"/>
      <c r="F30" s="342"/>
      <c r="G30" s="342"/>
      <c r="H30" s="342"/>
      <c r="I30" s="342"/>
      <c r="J30" s="342"/>
      <c r="K30" s="342"/>
      <c r="L30" s="342"/>
      <c r="M30" s="342"/>
      <c r="N30" s="342"/>
      <c r="O30" s="342"/>
      <c r="P30" s="343"/>
      <c r="Q30" s="350">
        <f t="shared" si="2"/>
        <v>0</v>
      </c>
      <c r="R30" s="158">
        <f>Q30*(1+$R$5)</f>
        <v>0</v>
      </c>
    </row>
    <row r="31" spans="1:18" ht="17.850000000000001" customHeight="1" x14ac:dyDescent="0.2">
      <c r="A31" s="291"/>
      <c r="B31" s="364" t="s">
        <v>135</v>
      </c>
      <c r="C31" s="357"/>
      <c r="D31" s="179"/>
      <c r="E31" s="342"/>
      <c r="F31" s="342"/>
      <c r="G31" s="342"/>
      <c r="H31" s="342"/>
      <c r="I31" s="342"/>
      <c r="J31" s="342"/>
      <c r="K31" s="342"/>
      <c r="L31" s="342"/>
      <c r="M31" s="342"/>
      <c r="N31" s="342"/>
      <c r="O31" s="342"/>
      <c r="P31" s="343"/>
      <c r="Q31" s="350">
        <f t="shared" si="2"/>
        <v>0</v>
      </c>
      <c r="R31" s="158">
        <f>SUM(G31:Q31)</f>
        <v>0</v>
      </c>
    </row>
    <row r="32" spans="1:18" ht="17.850000000000001" customHeight="1" x14ac:dyDescent="0.2">
      <c r="A32" s="291"/>
      <c r="B32" s="364" t="s">
        <v>97</v>
      </c>
      <c r="C32" s="352"/>
      <c r="D32" s="179"/>
      <c r="E32" s="342"/>
      <c r="F32" s="342"/>
      <c r="G32" s="342"/>
      <c r="H32" s="342"/>
      <c r="I32" s="342"/>
      <c r="J32" s="342"/>
      <c r="K32" s="342"/>
      <c r="L32" s="342"/>
      <c r="M32" s="342"/>
      <c r="N32" s="342"/>
      <c r="O32" s="342"/>
      <c r="P32" s="343"/>
      <c r="Q32" s="350">
        <f t="shared" si="2"/>
        <v>0</v>
      </c>
      <c r="R32" s="158"/>
    </row>
    <row r="33" spans="1:243" ht="17.850000000000001" customHeight="1" x14ac:dyDescent="0.2">
      <c r="A33" s="290"/>
      <c r="B33" s="364" t="s">
        <v>117</v>
      </c>
      <c r="C33" s="386"/>
      <c r="D33" s="179"/>
      <c r="E33" s="342"/>
      <c r="F33" s="342"/>
      <c r="G33" s="342"/>
      <c r="H33" s="342"/>
      <c r="I33" s="342"/>
      <c r="J33" s="342"/>
      <c r="K33" s="342"/>
      <c r="L33" s="342"/>
      <c r="M33" s="342"/>
      <c r="N33" s="342"/>
      <c r="O33" s="342"/>
      <c r="P33" s="343"/>
      <c r="Q33" s="350">
        <f t="shared" si="2"/>
        <v>0</v>
      </c>
      <c r="R33" s="158">
        <f>Q33*(1+$R$5)</f>
        <v>0</v>
      </c>
    </row>
    <row r="34" spans="1:243" ht="17.850000000000001" customHeight="1" x14ac:dyDescent="0.2">
      <c r="A34" s="295"/>
      <c r="B34" s="364" t="s">
        <v>112</v>
      </c>
      <c r="C34" s="359"/>
      <c r="D34" s="179"/>
      <c r="E34" s="345"/>
      <c r="F34" s="345"/>
      <c r="G34" s="345"/>
      <c r="H34" s="345"/>
      <c r="I34" s="345"/>
      <c r="J34" s="345"/>
      <c r="K34" s="345"/>
      <c r="L34" s="345"/>
      <c r="M34" s="345"/>
      <c r="N34" s="345"/>
      <c r="O34" s="345"/>
      <c r="P34" s="346"/>
      <c r="Q34" s="350">
        <f t="shared" si="2"/>
        <v>0</v>
      </c>
      <c r="R34" s="158">
        <f>Q34*(1+$R$5)</f>
        <v>0</v>
      </c>
    </row>
    <row r="35" spans="1:243" ht="17.850000000000001" customHeight="1" x14ac:dyDescent="0.2">
      <c r="A35" s="295"/>
      <c r="B35" s="365" t="s">
        <v>121</v>
      </c>
      <c r="C35" s="359"/>
      <c r="D35" s="273"/>
      <c r="E35" s="377"/>
      <c r="F35" s="371"/>
      <c r="G35" s="372"/>
      <c r="H35" s="371"/>
      <c r="I35" s="371"/>
      <c r="J35" s="372"/>
      <c r="K35" s="372"/>
      <c r="L35" s="372"/>
      <c r="M35" s="372"/>
      <c r="N35" s="375"/>
      <c r="O35" s="371"/>
      <c r="P35" s="372"/>
      <c r="Q35" s="368">
        <f t="shared" si="2"/>
        <v>0</v>
      </c>
      <c r="R35" s="158"/>
    </row>
    <row r="36" spans="1:243" ht="17.850000000000001" customHeight="1" x14ac:dyDescent="0.2">
      <c r="A36" s="296"/>
      <c r="B36" s="378" t="s">
        <v>131</v>
      </c>
      <c r="C36" s="360"/>
      <c r="D36" s="301"/>
      <c r="E36" s="371"/>
      <c r="F36" s="371"/>
      <c r="G36" s="372"/>
      <c r="H36" s="371"/>
      <c r="I36" s="371"/>
      <c r="J36" s="372"/>
      <c r="K36" s="372"/>
      <c r="L36" s="372"/>
      <c r="M36" s="372"/>
      <c r="N36" s="375"/>
      <c r="O36" s="371"/>
      <c r="P36" s="372"/>
      <c r="Q36" s="368">
        <f t="shared" si="2"/>
        <v>0</v>
      </c>
      <c r="R36" s="158">
        <f>Q36</f>
        <v>0</v>
      </c>
    </row>
    <row r="37" spans="1:243" ht="17.850000000000001" customHeight="1" x14ac:dyDescent="0.2">
      <c r="A37" s="296"/>
      <c r="B37" s="383" t="s">
        <v>79</v>
      </c>
      <c r="C37" s="361">
        <v>0.15</v>
      </c>
      <c r="D37" s="301"/>
      <c r="E37" s="369">
        <f>E36*$C$37</f>
        <v>0</v>
      </c>
      <c r="F37" s="369">
        <f>F36*$C$37</f>
        <v>0</v>
      </c>
      <c r="G37" s="369">
        <f>G36*$C$37</f>
        <v>0</v>
      </c>
      <c r="H37" s="369">
        <f t="shared" ref="H37:P37" si="3">H36*$C$37</f>
        <v>0</v>
      </c>
      <c r="I37" s="369">
        <f t="shared" si="3"/>
        <v>0</v>
      </c>
      <c r="J37" s="376">
        <f t="shared" si="3"/>
        <v>0</v>
      </c>
      <c r="K37" s="369">
        <f t="shared" si="3"/>
        <v>0</v>
      </c>
      <c r="L37" s="376">
        <f t="shared" si="3"/>
        <v>0</v>
      </c>
      <c r="M37" s="369">
        <f t="shared" si="3"/>
        <v>0</v>
      </c>
      <c r="N37" s="370">
        <f t="shared" si="3"/>
        <v>0</v>
      </c>
      <c r="O37" s="374">
        <f t="shared" si="3"/>
        <v>0</v>
      </c>
      <c r="P37" s="373">
        <f t="shared" si="3"/>
        <v>0</v>
      </c>
      <c r="Q37" s="368">
        <f t="shared" si="2"/>
        <v>0</v>
      </c>
      <c r="R37" s="158"/>
    </row>
    <row r="38" spans="1:243" ht="17.850000000000001" customHeight="1" x14ac:dyDescent="0.2">
      <c r="A38" s="297"/>
      <c r="B38" s="388" t="s">
        <v>80</v>
      </c>
      <c r="C38" s="382">
        <v>0.02</v>
      </c>
      <c r="D38" s="301"/>
      <c r="E38" s="285">
        <f>E36*$C$38</f>
        <v>0</v>
      </c>
      <c r="F38" s="285">
        <f t="shared" ref="F38:P38" si="4">F36*$C$38</f>
        <v>0</v>
      </c>
      <c r="G38" s="285">
        <f t="shared" si="4"/>
        <v>0</v>
      </c>
      <c r="H38" s="285">
        <f t="shared" si="4"/>
        <v>0</v>
      </c>
      <c r="I38" s="285">
        <f t="shared" si="4"/>
        <v>0</v>
      </c>
      <c r="J38" s="285">
        <f t="shared" si="4"/>
        <v>0</v>
      </c>
      <c r="K38" s="285">
        <f t="shared" si="4"/>
        <v>0</v>
      </c>
      <c r="L38" s="285">
        <f t="shared" si="4"/>
        <v>0</v>
      </c>
      <c r="M38" s="285">
        <f t="shared" si="4"/>
        <v>0</v>
      </c>
      <c r="N38" s="285">
        <f t="shared" si="4"/>
        <v>0</v>
      </c>
      <c r="O38" s="369">
        <f t="shared" si="4"/>
        <v>0</v>
      </c>
      <c r="P38" s="281">
        <f t="shared" si="4"/>
        <v>0</v>
      </c>
      <c r="Q38" s="350">
        <f t="shared" si="2"/>
        <v>0</v>
      </c>
      <c r="R38" s="158">
        <f>Q38</f>
        <v>0</v>
      </c>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c r="GF38" s="27"/>
      <c r="GG38" s="27"/>
      <c r="GH38" s="27"/>
      <c r="GI38" s="27"/>
      <c r="GJ38" s="27"/>
      <c r="GK38" s="27"/>
      <c r="GL38" s="27"/>
      <c r="GM38" s="27"/>
      <c r="GN38" s="27"/>
      <c r="GO38" s="27"/>
      <c r="GP38" s="27"/>
      <c r="GQ38" s="27"/>
      <c r="GR38" s="27"/>
      <c r="GS38" s="27"/>
      <c r="GT38" s="27"/>
      <c r="GU38" s="27"/>
      <c r="GV38" s="27"/>
      <c r="GW38" s="27"/>
      <c r="GX38" s="27"/>
      <c r="GY38" s="27"/>
      <c r="GZ38" s="27"/>
      <c r="HA38" s="27"/>
      <c r="HB38" s="27"/>
      <c r="HC38" s="27"/>
      <c r="HD38" s="27"/>
      <c r="HE38" s="27"/>
      <c r="HF38" s="27"/>
      <c r="HG38" s="27"/>
      <c r="HH38" s="27"/>
      <c r="HI38" s="27"/>
      <c r="HJ38" s="27"/>
      <c r="HK38" s="27"/>
      <c r="HL38" s="27"/>
      <c r="HM38" s="27"/>
      <c r="HN38" s="27"/>
      <c r="HO38" s="27"/>
      <c r="HP38" s="27"/>
      <c r="HQ38" s="27"/>
      <c r="HR38" s="27"/>
      <c r="HS38" s="27"/>
      <c r="HT38" s="27"/>
      <c r="HU38" s="27"/>
      <c r="HV38" s="27"/>
      <c r="HW38" s="27"/>
      <c r="HX38" s="27"/>
      <c r="HY38" s="27"/>
      <c r="HZ38" s="27"/>
      <c r="IA38" s="27"/>
      <c r="IB38" s="27"/>
      <c r="IC38" s="27"/>
      <c r="ID38" s="27"/>
      <c r="IE38" s="27"/>
      <c r="IF38" s="27"/>
      <c r="IG38" s="27"/>
      <c r="IH38" s="27"/>
      <c r="II38" s="27"/>
    </row>
    <row r="39" spans="1:243" ht="17.25" customHeight="1" x14ac:dyDescent="0.2">
      <c r="A39" s="298"/>
      <c r="B39" s="389" t="s">
        <v>127</v>
      </c>
      <c r="C39" s="387"/>
      <c r="D39" s="300"/>
      <c r="E39" s="342"/>
      <c r="F39" s="342"/>
      <c r="G39" s="342"/>
      <c r="H39" s="342"/>
      <c r="I39" s="342"/>
      <c r="J39" s="342"/>
      <c r="K39" s="342"/>
      <c r="L39" s="342"/>
      <c r="M39" s="342"/>
      <c r="N39" s="342"/>
      <c r="O39" s="342"/>
      <c r="P39" s="343"/>
      <c r="Q39" s="350">
        <f>SUM(E39:P39)</f>
        <v>0</v>
      </c>
      <c r="R39" s="58"/>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c r="GF39" s="27"/>
      <c r="GG39" s="27"/>
      <c r="GH39" s="27"/>
      <c r="GI39" s="27"/>
      <c r="GJ39" s="27"/>
      <c r="GK39" s="27"/>
      <c r="GL39" s="27"/>
      <c r="GM39" s="27"/>
      <c r="GN39" s="27"/>
      <c r="GO39" s="27"/>
      <c r="GP39" s="27"/>
      <c r="GQ39" s="27"/>
      <c r="GR39" s="27"/>
      <c r="GS39" s="27"/>
      <c r="GT39" s="27"/>
      <c r="GU39" s="27"/>
      <c r="GV39" s="27"/>
      <c r="GW39" s="27"/>
      <c r="GX39" s="27"/>
      <c r="GY39" s="27"/>
      <c r="GZ39" s="27"/>
      <c r="HA39" s="27"/>
      <c r="HB39" s="27"/>
      <c r="HC39" s="27"/>
      <c r="HD39" s="27"/>
      <c r="HE39" s="27"/>
      <c r="HF39" s="27"/>
      <c r="HG39" s="27"/>
      <c r="HH39" s="27"/>
      <c r="HI39" s="27"/>
      <c r="HJ39" s="27"/>
      <c r="HK39" s="27"/>
      <c r="HL39" s="27"/>
      <c r="HM39" s="27"/>
      <c r="HN39" s="27"/>
      <c r="HO39" s="27"/>
      <c r="HP39" s="27"/>
      <c r="HQ39" s="27"/>
      <c r="HR39" s="27"/>
      <c r="HS39" s="27"/>
      <c r="HT39" s="27"/>
      <c r="HU39" s="27"/>
      <c r="HV39" s="27"/>
      <c r="HW39" s="27"/>
      <c r="HX39" s="27"/>
      <c r="HY39" s="27"/>
      <c r="HZ39" s="27"/>
      <c r="IA39" s="27"/>
      <c r="IB39" s="27"/>
      <c r="IC39" s="27"/>
      <c r="ID39" s="27"/>
      <c r="IE39" s="27"/>
      <c r="IF39" s="27"/>
      <c r="IG39" s="27"/>
      <c r="IH39" s="27"/>
      <c r="II39" s="27"/>
    </row>
    <row r="40" spans="1:243" ht="17.25" customHeight="1" x14ac:dyDescent="0.2">
      <c r="A40" s="298"/>
      <c r="B40" s="385" t="s">
        <v>78</v>
      </c>
      <c r="C40" s="384"/>
      <c r="D40" s="300"/>
      <c r="E40" s="342"/>
      <c r="F40" s="342"/>
      <c r="G40" s="342"/>
      <c r="H40" s="342"/>
      <c r="I40" s="342"/>
      <c r="J40" s="342"/>
      <c r="K40" s="342"/>
      <c r="L40" s="342"/>
      <c r="M40" s="342"/>
      <c r="N40" s="342"/>
      <c r="O40" s="342"/>
      <c r="P40" s="343"/>
      <c r="Q40" s="350">
        <f>SUM(E40:P40)</f>
        <v>0</v>
      </c>
      <c r="R40" s="58"/>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c r="HT40" s="27"/>
      <c r="HU40" s="27"/>
      <c r="HV40" s="27"/>
      <c r="HW40" s="27"/>
      <c r="HX40" s="27"/>
      <c r="HY40" s="27"/>
      <c r="HZ40" s="27"/>
      <c r="IA40" s="27"/>
      <c r="IB40" s="27"/>
      <c r="IC40" s="27"/>
      <c r="ID40" s="27"/>
      <c r="IE40" s="27"/>
      <c r="IF40" s="27"/>
      <c r="IG40" s="27"/>
      <c r="IH40" s="27"/>
      <c r="II40" s="27"/>
    </row>
    <row r="41" spans="1:243" ht="17.25" customHeight="1" thickBot="1" x14ac:dyDescent="0.25">
      <c r="A41" s="298"/>
      <c r="B41" s="396" t="s">
        <v>111</v>
      </c>
      <c r="C41" s="397"/>
      <c r="D41" s="341"/>
      <c r="E41" s="342"/>
      <c r="F41" s="342"/>
      <c r="G41" s="342"/>
      <c r="H41" s="342"/>
      <c r="I41" s="342"/>
      <c r="J41" s="342"/>
      <c r="K41" s="342"/>
      <c r="L41" s="342"/>
      <c r="M41" s="342"/>
      <c r="N41" s="342"/>
      <c r="O41" s="342"/>
      <c r="P41" s="343"/>
      <c r="Q41" s="449">
        <f t="shared" si="2"/>
        <v>0</v>
      </c>
      <c r="R41" s="58"/>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27"/>
      <c r="GQ41" s="27"/>
      <c r="GR41" s="27"/>
      <c r="GS41" s="27"/>
      <c r="GT41" s="27"/>
      <c r="GU41" s="27"/>
      <c r="GV41" s="27"/>
      <c r="GW41" s="27"/>
      <c r="GX41" s="27"/>
      <c r="GY41" s="27"/>
      <c r="GZ41" s="27"/>
      <c r="HA41" s="27"/>
      <c r="HB41" s="27"/>
      <c r="HC41" s="27"/>
      <c r="HD41" s="27"/>
      <c r="HE41" s="27"/>
      <c r="HF41" s="27"/>
      <c r="HG41" s="27"/>
      <c r="HH41" s="27"/>
      <c r="HI41" s="27"/>
      <c r="HJ41" s="27"/>
      <c r="HK41" s="27"/>
      <c r="HL41" s="27"/>
      <c r="HM41" s="27"/>
      <c r="HN41" s="27"/>
      <c r="HO41" s="27"/>
      <c r="HP41" s="27"/>
      <c r="HQ41" s="27"/>
      <c r="HR41" s="27"/>
      <c r="HS41" s="27"/>
      <c r="HT41" s="27"/>
      <c r="HU41" s="27"/>
      <c r="HV41" s="27"/>
      <c r="HW41" s="27"/>
      <c r="HX41" s="27"/>
      <c r="HY41" s="27"/>
      <c r="HZ41" s="27"/>
      <c r="IA41" s="27"/>
      <c r="IB41" s="27"/>
      <c r="IC41" s="27"/>
      <c r="ID41" s="27"/>
      <c r="IE41" s="27"/>
      <c r="IF41" s="27"/>
      <c r="IG41" s="27"/>
      <c r="IH41" s="27"/>
      <c r="II41" s="27"/>
    </row>
    <row r="42" spans="1:243" s="33" customFormat="1" ht="17.850000000000001" customHeight="1" thickBot="1" x14ac:dyDescent="0.25">
      <c r="A42" s="35"/>
      <c r="B42" s="398" t="s">
        <v>82</v>
      </c>
      <c r="C42" s="399"/>
      <c r="D42" s="284" t="e">
        <f>D11-#REF!</f>
        <v>#REF!</v>
      </c>
      <c r="E42" s="285">
        <f t="shared" ref="E42:P42" si="5">SUM(E14:E41)</f>
        <v>0</v>
      </c>
      <c r="F42" s="285">
        <f t="shared" si="5"/>
        <v>0</v>
      </c>
      <c r="G42" s="285">
        <f t="shared" si="5"/>
        <v>0</v>
      </c>
      <c r="H42" s="285">
        <f t="shared" si="5"/>
        <v>0</v>
      </c>
      <c r="I42" s="285">
        <f t="shared" si="5"/>
        <v>0</v>
      </c>
      <c r="J42" s="285">
        <f t="shared" si="5"/>
        <v>0</v>
      </c>
      <c r="K42" s="285">
        <f t="shared" si="5"/>
        <v>0</v>
      </c>
      <c r="L42" s="285">
        <f t="shared" si="5"/>
        <v>0</v>
      </c>
      <c r="M42" s="285">
        <f t="shared" si="5"/>
        <v>0</v>
      </c>
      <c r="N42" s="285">
        <f t="shared" si="5"/>
        <v>0</v>
      </c>
      <c r="O42" s="285">
        <f t="shared" si="5"/>
        <v>0</v>
      </c>
      <c r="P42" s="281">
        <f t="shared" si="5"/>
        <v>0</v>
      </c>
      <c r="Q42" s="450">
        <f t="shared" si="2"/>
        <v>0</v>
      </c>
      <c r="R42" s="52"/>
      <c r="S42" s="152"/>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7"/>
      <c r="HH42" s="27"/>
      <c r="HI42" s="27"/>
      <c r="HJ42" s="27"/>
      <c r="HK42" s="27"/>
      <c r="HL42" s="27"/>
      <c r="HM42" s="27"/>
      <c r="HN42" s="27"/>
      <c r="HO42" s="27"/>
      <c r="HP42" s="27"/>
      <c r="HQ42" s="27"/>
      <c r="HR42" s="27"/>
      <c r="HS42" s="27"/>
      <c r="HT42" s="27"/>
      <c r="HU42" s="27"/>
      <c r="HV42" s="27"/>
      <c r="HW42" s="27"/>
      <c r="HX42" s="27"/>
      <c r="HY42" s="27"/>
      <c r="HZ42" s="27"/>
      <c r="IA42" s="27"/>
      <c r="IB42" s="27"/>
      <c r="IC42" s="27"/>
      <c r="ID42" s="27"/>
      <c r="IE42" s="27"/>
      <c r="IF42" s="27"/>
      <c r="IG42" s="27"/>
      <c r="IH42" s="27"/>
      <c r="II42" s="27"/>
    </row>
    <row r="43" spans="1:243" s="33" customFormat="1" ht="9.9499999999999993" customHeight="1" x14ac:dyDescent="0.2">
      <c r="A43" s="36"/>
      <c r="B43" s="47"/>
      <c r="C43" s="55"/>
      <c r="D43" s="55"/>
      <c r="E43" s="44"/>
      <c r="F43" s="44"/>
      <c r="G43" s="44"/>
      <c r="H43" s="44"/>
      <c r="I43" s="44"/>
      <c r="J43" s="44"/>
      <c r="K43" s="44"/>
      <c r="L43" s="44"/>
      <c r="M43" s="44"/>
      <c r="N43" s="44"/>
      <c r="O43" s="44"/>
      <c r="P43" s="44"/>
      <c r="Q43" s="164"/>
      <c r="R43" s="52"/>
      <c r="S43" s="152"/>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c r="GF43" s="27"/>
      <c r="GG43" s="27"/>
      <c r="GH43" s="27"/>
      <c r="GI43" s="27"/>
      <c r="GJ43" s="27"/>
      <c r="GK43" s="27"/>
      <c r="GL43" s="27"/>
      <c r="GM43" s="27"/>
      <c r="GN43" s="27"/>
      <c r="GO43" s="27"/>
      <c r="GP43" s="27"/>
      <c r="GQ43" s="27"/>
      <c r="GR43" s="27"/>
      <c r="GS43" s="27"/>
      <c r="GT43" s="27"/>
      <c r="GU43" s="27"/>
      <c r="GV43" s="27"/>
      <c r="GW43" s="27"/>
      <c r="GX43" s="27"/>
      <c r="GY43" s="27"/>
      <c r="GZ43" s="27"/>
      <c r="HA43" s="27"/>
      <c r="HB43" s="27"/>
      <c r="HC43" s="27"/>
      <c r="HD43" s="27"/>
      <c r="HE43" s="27"/>
      <c r="HF43" s="27"/>
      <c r="HG43" s="27"/>
      <c r="HH43" s="27"/>
      <c r="HI43" s="27"/>
      <c r="HJ43" s="27"/>
      <c r="HK43" s="27"/>
      <c r="HL43" s="27"/>
      <c r="HM43" s="27"/>
      <c r="HN43" s="27"/>
      <c r="HO43" s="27"/>
      <c r="HP43" s="27"/>
      <c r="HQ43" s="27"/>
      <c r="HR43" s="27"/>
      <c r="HS43" s="27"/>
      <c r="HT43" s="27"/>
      <c r="HU43" s="27"/>
      <c r="HV43" s="27"/>
      <c r="HW43" s="27"/>
      <c r="HX43" s="27"/>
      <c r="HY43" s="27"/>
      <c r="HZ43" s="27"/>
      <c r="IA43" s="27"/>
      <c r="IB43" s="27"/>
      <c r="IC43" s="27"/>
      <c r="ID43" s="27"/>
      <c r="IE43" s="27"/>
      <c r="IF43" s="27"/>
      <c r="IG43" s="27"/>
      <c r="IH43" s="27"/>
      <c r="II43" s="27"/>
    </row>
    <row r="44" spans="1:243" ht="21" customHeight="1" thickBot="1" x14ac:dyDescent="0.5">
      <c r="A44" s="48"/>
      <c r="B44" s="302" t="s">
        <v>86</v>
      </c>
      <c r="C44" s="55"/>
      <c r="D44" s="59" t="s">
        <v>3</v>
      </c>
      <c r="E44" s="70">
        <f>E1</f>
        <v>43770</v>
      </c>
      <c r="F44" s="71">
        <f>DATE(YEAR(E44),MONTH(E44)+1,1)</f>
        <v>43800</v>
      </c>
      <c r="G44" s="71">
        <f t="shared" ref="G44:P44" si="6">DATE(YEAR(F44),MONTH(F44)+1,1)</f>
        <v>43831</v>
      </c>
      <c r="H44" s="71">
        <f t="shared" si="6"/>
        <v>43862</v>
      </c>
      <c r="I44" s="71">
        <f t="shared" si="6"/>
        <v>43891</v>
      </c>
      <c r="J44" s="71">
        <f t="shared" si="6"/>
        <v>43922</v>
      </c>
      <c r="K44" s="71">
        <f t="shared" si="6"/>
        <v>43952</v>
      </c>
      <c r="L44" s="71">
        <f t="shared" si="6"/>
        <v>43983</v>
      </c>
      <c r="M44" s="71">
        <f t="shared" si="6"/>
        <v>44013</v>
      </c>
      <c r="N44" s="71">
        <f t="shared" si="6"/>
        <v>44044</v>
      </c>
      <c r="O44" s="71">
        <f t="shared" si="6"/>
        <v>44075</v>
      </c>
      <c r="P44" s="71">
        <f t="shared" si="6"/>
        <v>44105</v>
      </c>
      <c r="Q44" s="166" t="s">
        <v>8</v>
      </c>
      <c r="R44" s="50" t="s">
        <v>0</v>
      </c>
      <c r="S44" s="152"/>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7"/>
      <c r="GP44" s="27"/>
      <c r="GQ44" s="27"/>
      <c r="GR44" s="27"/>
      <c r="GS44" s="27"/>
      <c r="GT44" s="27"/>
      <c r="GU44" s="27"/>
      <c r="GV44" s="27"/>
      <c r="GW44" s="27"/>
      <c r="GX44" s="27"/>
      <c r="GY44" s="27"/>
      <c r="GZ44" s="27"/>
      <c r="HA44" s="27"/>
      <c r="HB44" s="27"/>
      <c r="HC44" s="27"/>
      <c r="HD44" s="27"/>
      <c r="HE44" s="27"/>
      <c r="HF44" s="27"/>
      <c r="HG44" s="27"/>
      <c r="HH44" s="27"/>
      <c r="HI44" s="27"/>
      <c r="HJ44" s="27"/>
      <c r="HK44" s="27"/>
      <c r="HL44" s="27"/>
      <c r="HM44" s="27"/>
      <c r="HN44" s="27"/>
      <c r="HO44" s="27"/>
      <c r="HP44" s="27"/>
      <c r="HQ44" s="27"/>
      <c r="HR44" s="27"/>
      <c r="HS44" s="27"/>
      <c r="HT44" s="27"/>
      <c r="HU44" s="27"/>
      <c r="HV44" s="27"/>
      <c r="HW44" s="27"/>
      <c r="HX44" s="27"/>
      <c r="HY44" s="27"/>
      <c r="HZ44" s="27"/>
      <c r="IA44" s="27"/>
      <c r="IB44" s="27"/>
      <c r="IC44" s="27"/>
      <c r="ID44" s="27"/>
      <c r="IE44" s="27"/>
      <c r="IF44" s="27"/>
      <c r="IG44" s="27"/>
      <c r="IH44" s="27"/>
      <c r="II44" s="27"/>
    </row>
    <row r="45" spans="1:243" ht="18.2" customHeight="1" thickBot="1" x14ac:dyDescent="0.25">
      <c r="A45" s="306"/>
      <c r="B45" s="280" t="s">
        <v>83</v>
      </c>
      <c r="C45" s="316"/>
      <c r="D45" s="311">
        <v>0</v>
      </c>
      <c r="E45" s="285">
        <v>0</v>
      </c>
      <c r="F45" s="285">
        <f>E48</f>
        <v>0</v>
      </c>
      <c r="G45" s="285">
        <f t="shared" ref="G45:P45" si="7">F48</f>
        <v>0</v>
      </c>
      <c r="H45" s="285">
        <f t="shared" si="7"/>
        <v>0</v>
      </c>
      <c r="I45" s="285">
        <f t="shared" si="7"/>
        <v>0</v>
      </c>
      <c r="J45" s="285">
        <f t="shared" si="7"/>
        <v>0</v>
      </c>
      <c r="K45" s="285">
        <f t="shared" si="7"/>
        <v>0</v>
      </c>
      <c r="L45" s="285">
        <f t="shared" si="7"/>
        <v>0</v>
      </c>
      <c r="M45" s="285">
        <f t="shared" si="7"/>
        <v>0</v>
      </c>
      <c r="N45" s="285">
        <f t="shared" si="7"/>
        <v>0</v>
      </c>
      <c r="O45" s="285">
        <f t="shared" si="7"/>
        <v>0</v>
      </c>
      <c r="P45" s="281">
        <f t="shared" si="7"/>
        <v>0</v>
      </c>
      <c r="Q45" s="450">
        <f>P48</f>
        <v>0</v>
      </c>
      <c r="R45" s="451" t="e">
        <f>#REF!</f>
        <v>#REF!</v>
      </c>
      <c r="S45" s="152"/>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row>
    <row r="46" spans="1:243" ht="18" customHeight="1" x14ac:dyDescent="0.2">
      <c r="A46" s="307"/>
      <c r="B46" s="280" t="s">
        <v>90</v>
      </c>
      <c r="C46" s="317"/>
      <c r="D46" s="312" t="e">
        <f>D42</f>
        <v>#REF!</v>
      </c>
      <c r="E46" s="285">
        <f t="shared" ref="E46:Q46" si="8">E11</f>
        <v>0</v>
      </c>
      <c r="F46" s="285">
        <f t="shared" si="8"/>
        <v>0</v>
      </c>
      <c r="G46" s="277">
        <f t="shared" si="8"/>
        <v>0</v>
      </c>
      <c r="H46" s="285">
        <f t="shared" si="8"/>
        <v>0</v>
      </c>
      <c r="I46" s="285">
        <f t="shared" si="8"/>
        <v>0</v>
      </c>
      <c r="J46" s="285">
        <f t="shared" si="8"/>
        <v>0</v>
      </c>
      <c r="K46" s="285">
        <f t="shared" si="8"/>
        <v>0</v>
      </c>
      <c r="L46" s="285">
        <f t="shared" si="8"/>
        <v>0</v>
      </c>
      <c r="M46" s="285">
        <f t="shared" si="8"/>
        <v>0</v>
      </c>
      <c r="N46" s="285">
        <f t="shared" si="8"/>
        <v>0</v>
      </c>
      <c r="O46" s="285">
        <f t="shared" si="8"/>
        <v>0</v>
      </c>
      <c r="P46" s="285">
        <f t="shared" si="8"/>
        <v>0</v>
      </c>
      <c r="Q46" s="370">
        <f t="shared" si="8"/>
        <v>0</v>
      </c>
      <c r="R46" s="158">
        <f>R11</f>
        <v>0</v>
      </c>
      <c r="S46" s="152"/>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row>
    <row r="47" spans="1:243" ht="17.850000000000001" customHeight="1" x14ac:dyDescent="0.2">
      <c r="A47" s="308"/>
      <c r="B47" s="322" t="s">
        <v>84</v>
      </c>
      <c r="C47" s="313"/>
      <c r="D47" s="278"/>
      <c r="E47" s="277">
        <f>E42</f>
        <v>0</v>
      </c>
      <c r="F47" s="282">
        <f t="shared" ref="F47:P47" si="9">F42</f>
        <v>0</v>
      </c>
      <c r="G47" s="285">
        <f t="shared" si="9"/>
        <v>0</v>
      </c>
      <c r="H47" s="277">
        <f t="shared" si="9"/>
        <v>0</v>
      </c>
      <c r="I47" s="277">
        <f t="shared" si="9"/>
        <v>0</v>
      </c>
      <c r="J47" s="277">
        <f t="shared" si="9"/>
        <v>0</v>
      </c>
      <c r="K47" s="277">
        <f t="shared" si="9"/>
        <v>0</v>
      </c>
      <c r="L47" s="277">
        <f t="shared" si="9"/>
        <v>0</v>
      </c>
      <c r="M47" s="277">
        <f t="shared" si="9"/>
        <v>0</v>
      </c>
      <c r="N47" s="277">
        <f t="shared" si="9"/>
        <v>0</v>
      </c>
      <c r="O47" s="277">
        <f t="shared" si="9"/>
        <v>0</v>
      </c>
      <c r="P47" s="277">
        <f t="shared" si="9"/>
        <v>0</v>
      </c>
      <c r="Q47" s="282">
        <f>SUM(D47:P47)</f>
        <v>0</v>
      </c>
      <c r="R47" s="159">
        <v>0</v>
      </c>
    </row>
    <row r="48" spans="1:243" ht="18" customHeight="1" x14ac:dyDescent="0.2">
      <c r="A48" s="46"/>
      <c r="B48" s="286" t="s">
        <v>85</v>
      </c>
      <c r="C48" s="324"/>
      <c r="D48" s="321" t="e">
        <f>D45+D46-D47-#REF!-#REF!-#REF!</f>
        <v>#REF!</v>
      </c>
      <c r="E48" s="285">
        <f>E45+E46-E47</f>
        <v>0</v>
      </c>
      <c r="F48" s="285">
        <f t="shared" ref="F48:P48" si="10">F45+F46-F47</f>
        <v>0</v>
      </c>
      <c r="G48" s="285">
        <f t="shared" si="10"/>
        <v>0</v>
      </c>
      <c r="H48" s="285">
        <f t="shared" si="10"/>
        <v>0</v>
      </c>
      <c r="I48" s="285">
        <f t="shared" si="10"/>
        <v>0</v>
      </c>
      <c r="J48" s="285">
        <f t="shared" si="10"/>
        <v>0</v>
      </c>
      <c r="K48" s="285">
        <f t="shared" si="10"/>
        <v>0</v>
      </c>
      <c r="L48" s="285">
        <f t="shared" si="10"/>
        <v>0</v>
      </c>
      <c r="M48" s="285">
        <f t="shared" si="10"/>
        <v>0</v>
      </c>
      <c r="N48" s="285">
        <f t="shared" si="10"/>
        <v>0</v>
      </c>
      <c r="O48" s="285">
        <f t="shared" si="10"/>
        <v>0</v>
      </c>
      <c r="P48" s="285">
        <f t="shared" si="10"/>
        <v>0</v>
      </c>
      <c r="Q48" s="323"/>
      <c r="R48" s="160" t="e">
        <f>#REF!+#REF!+#REF!-R47-#REF!</f>
        <v>#REF!</v>
      </c>
    </row>
    <row r="49" spans="2:16" ht="6" customHeight="1" x14ac:dyDescent="0.2">
      <c r="E49" s="3"/>
      <c r="F49" s="3"/>
      <c r="G49" s="3"/>
      <c r="H49" s="3"/>
      <c r="I49" s="3"/>
      <c r="J49" s="3"/>
      <c r="K49" s="3"/>
      <c r="L49" s="3"/>
      <c r="M49" s="3"/>
      <c r="N49" s="3"/>
      <c r="O49" s="3"/>
      <c r="P49" s="3"/>
    </row>
    <row r="50" spans="2:16" ht="9.75" customHeight="1" x14ac:dyDescent="0.2">
      <c r="B50" s="4" t="s">
        <v>128</v>
      </c>
    </row>
    <row r="51" spans="2:16" ht="14.25" customHeight="1" x14ac:dyDescent="0.2"/>
    <row r="54" spans="2:16" x14ac:dyDescent="0.2">
      <c r="I54" s="9"/>
    </row>
    <row r="55" spans="2:16" x14ac:dyDescent="0.2">
      <c r="D55" s="65"/>
      <c r="I55" s="10"/>
    </row>
    <row r="56" spans="2:16" x14ac:dyDescent="0.2">
      <c r="I56" s="9"/>
    </row>
    <row r="59" spans="2:16" x14ac:dyDescent="0.2">
      <c r="E59" s="9"/>
      <c r="N59" s="318"/>
    </row>
    <row r="60" spans="2:16" x14ac:dyDescent="0.2">
      <c r="D60" s="65"/>
      <c r="E60" s="9"/>
    </row>
    <row r="61" spans="2:16" x14ac:dyDescent="0.2">
      <c r="E61" s="9"/>
      <c r="G61" s="9"/>
    </row>
    <row r="62" spans="2:16" x14ac:dyDescent="0.2">
      <c r="D62" s="65"/>
    </row>
    <row r="64" spans="2:16" x14ac:dyDescent="0.2">
      <c r="E64" s="9"/>
    </row>
    <row r="65" spans="2:5" x14ac:dyDescent="0.2">
      <c r="E65" s="9"/>
    </row>
    <row r="66" spans="2:5" x14ac:dyDescent="0.2">
      <c r="E66" s="9"/>
    </row>
    <row r="67" spans="2:5" ht="23.25" customHeight="1" x14ac:dyDescent="0.2">
      <c r="B67" s="11"/>
      <c r="E67" s="9"/>
    </row>
    <row r="68" spans="2:5" x14ac:dyDescent="0.2">
      <c r="E68" s="9"/>
    </row>
    <row r="69" spans="2:5" x14ac:dyDescent="0.2">
      <c r="B69" s="20"/>
      <c r="E69" s="9"/>
    </row>
    <row r="70" spans="2:5" x14ac:dyDescent="0.2">
      <c r="B70" s="20"/>
      <c r="E70" s="9"/>
    </row>
    <row r="71" spans="2:5" x14ac:dyDescent="0.2">
      <c r="B71" s="20"/>
      <c r="E71" s="9"/>
    </row>
    <row r="72" spans="2:5" x14ac:dyDescent="0.2">
      <c r="B72" s="20"/>
      <c r="E72" s="9"/>
    </row>
    <row r="73" spans="2:5" x14ac:dyDescent="0.2">
      <c r="B73" s="20"/>
    </row>
    <row r="74" spans="2:5" x14ac:dyDescent="0.2">
      <c r="B74" s="20"/>
    </row>
    <row r="75" spans="2:5" x14ac:dyDescent="0.2">
      <c r="B75" s="20"/>
    </row>
    <row r="76" spans="2:5" x14ac:dyDescent="0.2">
      <c r="B76" s="20"/>
      <c r="E76" s="12"/>
    </row>
    <row r="77" spans="2:5" x14ac:dyDescent="0.2">
      <c r="E77" s="9"/>
    </row>
  </sheetData>
  <sheetProtection password="CA39" sheet="1" objects="1" scenarios="1"/>
  <protectedRanges>
    <protectedRange sqref="E8:P10 E15:P41" name="Range2"/>
  </protectedRanges>
  <phoneticPr fontId="0" type="noConversion"/>
  <printOptions horizontalCentered="1" verticalCentered="1" gridLines="1"/>
  <pageMargins left="0" right="0" top="0" bottom="0" header="0" footer="0"/>
  <pageSetup paperSize="5" scale="76" fitToWidth="0" orientation="landscape" r:id="rId1"/>
  <headerFooter alignWithMargins="0"/>
  <ignoredErrors>
    <ignoredError sqref="C7"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0"/>
  <sheetViews>
    <sheetView topLeftCell="A17" zoomScale="115" zoomScaleNormal="115" workbookViewId="0">
      <selection activeCell="L27" sqref="L27"/>
    </sheetView>
  </sheetViews>
  <sheetFormatPr defaultRowHeight="11.25" x14ac:dyDescent="0.2"/>
  <cols>
    <col min="1" max="1" width="2" style="120" customWidth="1"/>
    <col min="2" max="10" width="9.33203125" style="120"/>
    <col min="11" max="11" width="6.1640625" style="120" customWidth="1"/>
    <col min="12" max="12" width="17.6640625" style="120" customWidth="1"/>
    <col min="13" max="13" width="7.1640625" style="120" customWidth="1"/>
    <col min="14" max="16384" width="9.33203125" style="120"/>
  </cols>
  <sheetData>
    <row r="1" spans="1:13" ht="25.15" customHeight="1" x14ac:dyDescent="0.3">
      <c r="A1" s="117"/>
      <c r="B1" s="118" t="s">
        <v>43</v>
      </c>
      <c r="C1" s="117"/>
      <c r="D1" s="117"/>
      <c r="E1" s="117"/>
      <c r="F1" s="117"/>
      <c r="G1" s="117"/>
      <c r="H1" s="117"/>
      <c r="I1" s="117"/>
      <c r="J1" s="119"/>
      <c r="K1" s="117"/>
      <c r="L1" s="117"/>
      <c r="M1" s="117"/>
    </row>
    <row r="2" spans="1:13" ht="8.25" customHeight="1" x14ac:dyDescent="0.2">
      <c r="A2" s="117"/>
      <c r="B2" s="121"/>
      <c r="C2" s="121"/>
      <c r="D2" s="121"/>
      <c r="E2" s="121"/>
      <c r="F2" s="121"/>
      <c r="G2" s="121"/>
      <c r="H2" s="121"/>
      <c r="I2" s="121"/>
      <c r="J2" s="121"/>
      <c r="K2" s="121"/>
      <c r="L2" s="121"/>
      <c r="M2" s="121"/>
    </row>
    <row r="3" spans="1:13" ht="15.75" x14ac:dyDescent="0.25">
      <c r="A3" s="117"/>
      <c r="B3" s="122" t="s">
        <v>44</v>
      </c>
      <c r="C3" s="121"/>
      <c r="D3" s="121"/>
      <c r="E3" s="121"/>
      <c r="F3" s="121"/>
      <c r="G3" s="121"/>
      <c r="H3" s="121"/>
      <c r="I3" s="121"/>
      <c r="J3" s="121"/>
      <c r="K3" s="121"/>
      <c r="L3" s="121"/>
      <c r="M3" s="121"/>
    </row>
    <row r="4" spans="1:13" ht="16.350000000000001" customHeight="1" x14ac:dyDescent="0.2">
      <c r="A4" s="117"/>
      <c r="B4" s="441" t="s">
        <v>45</v>
      </c>
      <c r="C4" s="121"/>
      <c r="D4" s="441"/>
      <c r="E4" s="440"/>
      <c r="F4" s="121"/>
      <c r="G4" s="121"/>
      <c r="H4" s="121"/>
      <c r="I4" s="121"/>
      <c r="J4" s="121"/>
      <c r="K4" s="123"/>
      <c r="L4" s="330">
        <v>0</v>
      </c>
      <c r="M4" s="121"/>
    </row>
    <row r="5" spans="1:13" ht="16.350000000000001" customHeight="1" x14ac:dyDescent="0.2">
      <c r="A5" s="117"/>
      <c r="B5" s="121" t="s">
        <v>46</v>
      </c>
      <c r="C5" s="121"/>
      <c r="D5" s="121"/>
      <c r="E5" s="121"/>
      <c r="F5" s="121"/>
      <c r="G5" s="121"/>
      <c r="H5" s="121"/>
      <c r="I5" s="121"/>
      <c r="J5" s="121"/>
      <c r="K5" s="123"/>
      <c r="L5" s="330">
        <v>0</v>
      </c>
      <c r="M5" s="121"/>
    </row>
    <row r="6" spans="1:13" ht="16.350000000000001" customHeight="1" x14ac:dyDescent="0.2">
      <c r="A6" s="117"/>
      <c r="B6" s="121" t="s">
        <v>47</v>
      </c>
      <c r="C6" s="121"/>
      <c r="D6" s="121"/>
      <c r="E6" s="121"/>
      <c r="F6" s="121"/>
      <c r="G6" s="121"/>
      <c r="H6" s="121"/>
      <c r="I6" s="121"/>
      <c r="J6" s="121"/>
      <c r="K6" s="123"/>
      <c r="L6" s="330">
        <v>0</v>
      </c>
      <c r="M6" s="121"/>
    </row>
    <row r="7" spans="1:13" ht="16.350000000000001" customHeight="1" x14ac:dyDescent="0.2">
      <c r="A7" s="117"/>
      <c r="B7" s="121" t="s">
        <v>48</v>
      </c>
      <c r="C7" s="121"/>
      <c r="D7" s="121"/>
      <c r="E7" s="121"/>
      <c r="F7" s="121"/>
      <c r="G7" s="121"/>
      <c r="H7" s="121"/>
      <c r="I7" s="121"/>
      <c r="J7" s="121"/>
      <c r="K7" s="123"/>
      <c r="L7" s="330">
        <v>0</v>
      </c>
      <c r="M7" s="121"/>
    </row>
    <row r="8" spans="1:13" ht="16.350000000000001" customHeight="1" x14ac:dyDescent="0.2">
      <c r="A8" s="117"/>
      <c r="B8" s="121" t="s">
        <v>49</v>
      </c>
      <c r="C8" s="121"/>
      <c r="D8" s="121"/>
      <c r="E8" s="121"/>
      <c r="F8" s="121"/>
      <c r="G8" s="121"/>
      <c r="H8" s="121"/>
      <c r="I8" s="121"/>
      <c r="J8" s="121"/>
      <c r="K8" s="123"/>
      <c r="L8" s="330">
        <v>0</v>
      </c>
      <c r="M8" s="121"/>
    </row>
    <row r="9" spans="1:13" ht="16.350000000000001" customHeight="1" x14ac:dyDescent="0.2">
      <c r="A9" s="117"/>
      <c r="B9" s="121" t="s">
        <v>50</v>
      </c>
      <c r="C9" s="121"/>
      <c r="D9" s="121"/>
      <c r="E9" s="121"/>
      <c r="F9" s="121"/>
      <c r="G9" s="121"/>
      <c r="H9" s="121"/>
      <c r="I9" s="121"/>
      <c r="J9" s="121"/>
      <c r="K9" s="123"/>
      <c r="L9" s="330">
        <v>0</v>
      </c>
      <c r="M9" s="121"/>
    </row>
    <row r="10" spans="1:13" ht="16.350000000000001" customHeight="1" x14ac:dyDescent="0.2">
      <c r="A10" s="117"/>
      <c r="B10" s="121" t="s">
        <v>51</v>
      </c>
      <c r="C10" s="121"/>
      <c r="D10" s="121"/>
      <c r="E10" s="121" t="s">
        <v>122</v>
      </c>
      <c r="F10" s="121"/>
      <c r="G10" s="121"/>
      <c r="H10" s="121"/>
      <c r="I10" s="121"/>
      <c r="J10" s="121"/>
      <c r="K10" s="123"/>
      <c r="L10" s="330">
        <v>0</v>
      </c>
      <c r="M10" s="121"/>
    </row>
    <row r="11" spans="1:13" ht="16.350000000000001" customHeight="1" x14ac:dyDescent="0.2">
      <c r="A11" s="117"/>
      <c r="B11" s="121" t="s">
        <v>52</v>
      </c>
      <c r="C11" s="121"/>
      <c r="D11" s="121"/>
      <c r="E11" s="121"/>
      <c r="F11" s="121"/>
      <c r="G11" s="121"/>
      <c r="H11" s="121"/>
      <c r="I11" s="121"/>
      <c r="J11" s="121"/>
      <c r="K11" s="123"/>
      <c r="L11" s="330">
        <v>0</v>
      </c>
      <c r="M11" s="121"/>
    </row>
    <row r="12" spans="1:13" ht="16.350000000000001" customHeight="1" x14ac:dyDescent="0.2">
      <c r="A12" s="117"/>
      <c r="B12" s="121" t="s">
        <v>53</v>
      </c>
      <c r="C12" s="121"/>
      <c r="D12" s="121"/>
      <c r="E12" s="121"/>
      <c r="F12" s="121"/>
      <c r="G12" s="121"/>
      <c r="H12" s="121"/>
      <c r="I12" s="121"/>
      <c r="J12" s="121"/>
      <c r="K12" s="123"/>
      <c r="L12" s="331">
        <v>0</v>
      </c>
      <c r="M12" s="121"/>
    </row>
    <row r="13" spans="1:13" ht="16.350000000000001" customHeight="1" x14ac:dyDescent="0.2">
      <c r="A13" s="117"/>
      <c r="B13" s="121" t="s">
        <v>54</v>
      </c>
      <c r="C13" s="121"/>
      <c r="D13" s="121"/>
      <c r="E13" s="121"/>
      <c r="F13" s="121"/>
      <c r="G13" s="121"/>
      <c r="H13" s="121"/>
      <c r="I13" s="121"/>
      <c r="J13" s="121"/>
      <c r="K13" s="123"/>
      <c r="L13" s="331">
        <v>0</v>
      </c>
      <c r="M13" s="121"/>
    </row>
    <row r="14" spans="1:13" ht="16.350000000000001" customHeight="1" x14ac:dyDescent="0.2">
      <c r="A14" s="117"/>
      <c r="B14" s="121" t="s">
        <v>55</v>
      </c>
      <c r="C14" s="121"/>
      <c r="D14" s="121"/>
      <c r="E14" s="121"/>
      <c r="F14" s="121"/>
      <c r="G14" s="121"/>
      <c r="H14" s="121"/>
      <c r="I14" s="121"/>
      <c r="J14" s="121"/>
      <c r="K14" s="123"/>
      <c r="L14" s="330">
        <v>0</v>
      </c>
      <c r="M14" s="121"/>
    </row>
    <row r="15" spans="1:13" ht="16.350000000000001" customHeight="1" x14ac:dyDescent="0.2">
      <c r="A15" s="117"/>
      <c r="B15" s="121" t="s">
        <v>56</v>
      </c>
      <c r="C15" s="121"/>
      <c r="D15" s="121"/>
      <c r="E15" s="121"/>
      <c r="F15" s="121"/>
      <c r="G15" s="121"/>
      <c r="H15" s="121"/>
      <c r="I15" s="121"/>
      <c r="J15" s="121"/>
      <c r="K15" s="123"/>
      <c r="L15" s="330">
        <v>0</v>
      </c>
      <c r="M15" s="121"/>
    </row>
    <row r="16" spans="1:13" ht="16.350000000000001" customHeight="1" x14ac:dyDescent="0.2">
      <c r="A16" s="117"/>
      <c r="B16" s="121" t="s">
        <v>57</v>
      </c>
      <c r="C16" s="121"/>
      <c r="D16" s="121"/>
      <c r="E16" s="121"/>
      <c r="F16" s="121"/>
      <c r="G16" s="121"/>
      <c r="H16" s="121"/>
      <c r="I16" s="121"/>
      <c r="J16" s="121"/>
      <c r="K16" s="123"/>
      <c r="L16" s="330">
        <v>0</v>
      </c>
      <c r="M16" s="121"/>
    </row>
    <row r="17" spans="1:13" ht="16.350000000000001" customHeight="1" x14ac:dyDescent="0.2">
      <c r="A17" s="117"/>
      <c r="B17" s="121" t="s">
        <v>58</v>
      </c>
      <c r="C17" s="121"/>
      <c r="D17" s="121"/>
      <c r="E17" s="121"/>
      <c r="F17" s="121"/>
      <c r="G17" s="121"/>
      <c r="H17" s="121"/>
      <c r="I17" s="121"/>
      <c r="J17" s="121"/>
      <c r="K17" s="123"/>
      <c r="L17" s="330">
        <v>0</v>
      </c>
      <c r="M17" s="121"/>
    </row>
    <row r="18" spans="1:13" ht="16.350000000000001" customHeight="1" x14ac:dyDescent="0.2">
      <c r="A18" s="117"/>
      <c r="B18" s="121" t="s">
        <v>59</v>
      </c>
      <c r="C18" s="121"/>
      <c r="D18" s="121"/>
      <c r="E18" s="121"/>
      <c r="F18" s="121"/>
      <c r="G18" s="121"/>
      <c r="H18" s="121"/>
      <c r="I18" s="121"/>
      <c r="J18" s="121"/>
      <c r="K18" s="123"/>
      <c r="L18" s="330">
        <v>0</v>
      </c>
      <c r="M18" s="121"/>
    </row>
    <row r="19" spans="1:13" ht="16.350000000000001" customHeight="1" x14ac:dyDescent="0.2">
      <c r="A19" s="117"/>
      <c r="B19" s="121" t="s">
        <v>60</v>
      </c>
      <c r="C19" s="121"/>
      <c r="D19" s="121"/>
      <c r="E19" s="121"/>
      <c r="F19" s="121"/>
      <c r="G19" s="121"/>
      <c r="H19" s="121"/>
      <c r="I19" s="121"/>
      <c r="J19" s="121"/>
      <c r="K19" s="123"/>
      <c r="L19" s="330">
        <v>0</v>
      </c>
      <c r="M19" s="121"/>
    </row>
    <row r="20" spans="1:13" ht="16.350000000000001" customHeight="1" x14ac:dyDescent="0.2">
      <c r="A20" s="117"/>
      <c r="B20" s="121" t="s">
        <v>61</v>
      </c>
      <c r="C20" s="121"/>
      <c r="D20" s="121"/>
      <c r="E20" s="121"/>
      <c r="F20" s="121"/>
      <c r="G20" s="121"/>
      <c r="H20" s="121"/>
      <c r="I20" s="121"/>
      <c r="J20" s="121"/>
      <c r="K20" s="123"/>
      <c r="L20" s="330">
        <v>0</v>
      </c>
      <c r="M20" s="121"/>
    </row>
    <row r="21" spans="1:13" ht="16.350000000000001" customHeight="1" x14ac:dyDescent="0.2">
      <c r="A21" s="117"/>
      <c r="B21" s="121" t="s">
        <v>62</v>
      </c>
      <c r="C21" s="121"/>
      <c r="D21" s="121"/>
      <c r="E21" s="121"/>
      <c r="F21" s="121"/>
      <c r="G21" s="121"/>
      <c r="H21" s="121"/>
      <c r="I21" s="121"/>
      <c r="J21" s="121"/>
      <c r="K21" s="123"/>
      <c r="L21" s="330">
        <v>0</v>
      </c>
      <c r="M21" s="121"/>
    </row>
    <row r="22" spans="1:13" ht="16.350000000000001" customHeight="1" x14ac:dyDescent="0.2">
      <c r="A22" s="117"/>
      <c r="B22" s="121" t="s">
        <v>114</v>
      </c>
      <c r="C22" s="121"/>
      <c r="D22" s="121"/>
      <c r="E22" s="121"/>
      <c r="F22" s="121"/>
      <c r="G22" s="121"/>
      <c r="H22" s="121"/>
      <c r="I22" s="121"/>
      <c r="J22" s="121"/>
      <c r="K22" s="123"/>
      <c r="L22" s="330">
        <v>0</v>
      </c>
      <c r="M22" s="121"/>
    </row>
    <row r="23" spans="1:13" ht="16.350000000000001" customHeight="1" x14ac:dyDescent="0.2">
      <c r="A23" s="117"/>
      <c r="B23" s="121" t="s">
        <v>2</v>
      </c>
      <c r="C23" s="121" t="s">
        <v>63</v>
      </c>
      <c r="D23" s="457"/>
      <c r="E23" s="457"/>
      <c r="F23" s="457"/>
      <c r="G23" s="457"/>
      <c r="H23" s="457"/>
      <c r="I23" s="457"/>
      <c r="J23" s="457"/>
      <c r="K23" s="123"/>
      <c r="L23" s="330">
        <v>0</v>
      </c>
      <c r="M23" s="121"/>
    </row>
    <row r="24" spans="1:13" ht="16.350000000000001" customHeight="1" x14ac:dyDescent="0.2">
      <c r="A24" s="117"/>
      <c r="B24" s="121" t="s">
        <v>2</v>
      </c>
      <c r="C24" s="121" t="s">
        <v>63</v>
      </c>
      <c r="D24" s="457"/>
      <c r="E24" s="457"/>
      <c r="F24" s="457"/>
      <c r="G24" s="457"/>
      <c r="H24" s="457"/>
      <c r="I24" s="457"/>
      <c r="J24" s="457"/>
      <c r="K24" s="123"/>
      <c r="L24" s="330">
        <v>0</v>
      </c>
      <c r="M24" s="121"/>
    </row>
    <row r="25" spans="1:13" ht="16.350000000000001" customHeight="1" x14ac:dyDescent="0.2">
      <c r="A25" s="117"/>
      <c r="B25" s="121" t="s">
        <v>2</v>
      </c>
      <c r="C25" s="121" t="s">
        <v>63</v>
      </c>
      <c r="D25" s="457"/>
      <c r="E25" s="457"/>
      <c r="F25" s="457"/>
      <c r="G25" s="457"/>
      <c r="H25" s="457"/>
      <c r="I25" s="457"/>
      <c r="J25" s="457"/>
      <c r="K25" s="123"/>
      <c r="L25" s="330">
        <v>0</v>
      </c>
      <c r="M25" s="121"/>
    </row>
    <row r="26" spans="1:13" ht="17.649999999999999" customHeight="1" thickBot="1" x14ac:dyDescent="0.25">
      <c r="A26" s="117"/>
      <c r="B26" s="121" t="s">
        <v>64</v>
      </c>
      <c r="C26" s="121"/>
      <c r="D26" s="121"/>
      <c r="E26" s="121"/>
      <c r="F26" s="121"/>
      <c r="G26" s="121"/>
      <c r="H26" s="121"/>
      <c r="I26" s="121"/>
      <c r="J26" s="121"/>
      <c r="K26" s="121"/>
      <c r="L26" s="270">
        <f>SUM(L4:L25)</f>
        <v>0</v>
      </c>
      <c r="M26" s="121"/>
    </row>
    <row r="27" spans="1:13" ht="16.350000000000001" customHeight="1" thickTop="1" x14ac:dyDescent="0.2">
      <c r="A27" s="117"/>
      <c r="B27" s="121" t="s">
        <v>65</v>
      </c>
      <c r="C27" s="121"/>
      <c r="D27" s="121"/>
      <c r="E27" s="121"/>
      <c r="F27" s="121"/>
      <c r="G27" s="121"/>
      <c r="H27" s="121"/>
      <c r="I27" s="121"/>
      <c r="J27" s="121"/>
      <c r="K27" s="121"/>
      <c r="L27" s="271">
        <f>L48</f>
        <v>0</v>
      </c>
      <c r="M27" s="121"/>
    </row>
    <row r="28" spans="1:13" ht="16.350000000000001" customHeight="1" thickBot="1" x14ac:dyDescent="0.25">
      <c r="A28" s="117"/>
      <c r="B28" s="121" t="s">
        <v>66</v>
      </c>
      <c r="C28" s="121"/>
      <c r="D28" s="121"/>
      <c r="E28" s="121"/>
      <c r="F28" s="121"/>
      <c r="G28" s="121"/>
      <c r="H28" s="121"/>
      <c r="I28" s="121"/>
      <c r="J28" s="121"/>
      <c r="K28" s="121"/>
      <c r="L28" s="443">
        <v>0</v>
      </c>
      <c r="M28" s="121"/>
    </row>
    <row r="29" spans="1:13" ht="17.649999999999999" customHeight="1" thickBot="1" x14ac:dyDescent="0.3">
      <c r="A29" s="117"/>
      <c r="B29" s="444" t="s">
        <v>67</v>
      </c>
      <c r="C29" s="445"/>
      <c r="D29" s="445"/>
      <c r="E29" s="445"/>
      <c r="F29" s="445"/>
      <c r="G29" s="445"/>
      <c r="H29" s="445"/>
      <c r="I29" s="445"/>
      <c r="J29" s="445"/>
      <c r="K29" s="446"/>
      <c r="L29" s="442">
        <f>L26+L27-L28</f>
        <v>0</v>
      </c>
      <c r="M29" s="121"/>
    </row>
    <row r="30" spans="1:13" ht="8.25" customHeight="1" x14ac:dyDescent="0.2">
      <c r="A30" s="117"/>
      <c r="B30" s="121"/>
      <c r="C30" s="121"/>
      <c r="D30" s="121"/>
      <c r="E30" s="121"/>
      <c r="F30" s="121"/>
      <c r="G30" s="121"/>
      <c r="H30" s="121"/>
      <c r="I30" s="121"/>
      <c r="J30" s="121"/>
      <c r="K30" s="121"/>
      <c r="L30" s="121"/>
      <c r="M30" s="121"/>
    </row>
    <row r="31" spans="1:13" ht="15.75" x14ac:dyDescent="0.25">
      <c r="A31" s="117"/>
      <c r="B31" s="122" t="s">
        <v>68</v>
      </c>
      <c r="C31" s="121"/>
      <c r="D31" s="121"/>
      <c r="E31" s="121"/>
      <c r="F31" s="121"/>
      <c r="G31" s="121"/>
      <c r="H31" s="121"/>
      <c r="I31" s="121"/>
      <c r="J31" s="121"/>
      <c r="K31" s="121"/>
      <c r="L31" s="121"/>
      <c r="M31" s="121"/>
    </row>
    <row r="32" spans="1:13" ht="16.350000000000001" customHeight="1" x14ac:dyDescent="0.2">
      <c r="A32" s="117"/>
      <c r="B32" s="121" t="s">
        <v>69</v>
      </c>
      <c r="C32" s="121"/>
      <c r="D32" s="121"/>
      <c r="E32" s="121"/>
      <c r="F32" s="121"/>
      <c r="G32" s="121"/>
      <c r="H32" s="121"/>
      <c r="I32" s="121"/>
      <c r="J32" s="121"/>
      <c r="K32" s="121"/>
      <c r="L32" s="330">
        <v>0</v>
      </c>
      <c r="M32" s="121"/>
    </row>
    <row r="33" spans="1:13" ht="16.350000000000001" customHeight="1" x14ac:dyDescent="0.2">
      <c r="A33" s="117"/>
      <c r="B33" s="121" t="s">
        <v>70</v>
      </c>
      <c r="C33" s="121"/>
      <c r="D33" s="121"/>
      <c r="E33" s="121"/>
      <c r="F33" s="121"/>
      <c r="G33" s="121"/>
      <c r="H33" s="121"/>
      <c r="I33" s="121"/>
      <c r="J33" s="121"/>
      <c r="K33" s="121"/>
      <c r="L33" s="331">
        <v>0</v>
      </c>
      <c r="M33" s="121"/>
    </row>
    <row r="34" spans="1:13" ht="16.350000000000001" customHeight="1" x14ac:dyDescent="0.2">
      <c r="A34" s="117"/>
      <c r="B34" s="121" t="s">
        <v>71</v>
      </c>
      <c r="C34" s="121"/>
      <c r="D34" s="121"/>
      <c r="E34" s="121"/>
      <c r="F34" s="121"/>
      <c r="G34" s="121"/>
      <c r="H34" s="121"/>
      <c r="I34" s="121"/>
      <c r="J34" s="121"/>
      <c r="K34" s="121"/>
      <c r="L34" s="330">
        <v>0</v>
      </c>
      <c r="M34" s="121"/>
    </row>
    <row r="35" spans="1:13" ht="16.350000000000001" customHeight="1" x14ac:dyDescent="0.2">
      <c r="A35" s="117"/>
      <c r="B35" s="121" t="s">
        <v>72</v>
      </c>
      <c r="C35" s="121"/>
      <c r="D35" s="121"/>
      <c r="E35" s="121"/>
      <c r="F35" s="121"/>
      <c r="G35" s="121"/>
      <c r="H35" s="121"/>
      <c r="I35" s="121"/>
      <c r="J35" s="121"/>
      <c r="K35" s="121"/>
      <c r="L35" s="330">
        <v>0</v>
      </c>
      <c r="M35" s="121"/>
    </row>
    <row r="36" spans="1:13" ht="16.350000000000001" customHeight="1" x14ac:dyDescent="0.2">
      <c r="A36" s="117"/>
      <c r="B36" s="121" t="s">
        <v>73</v>
      </c>
      <c r="C36" s="121"/>
      <c r="D36" s="121"/>
      <c r="E36" s="121"/>
      <c r="F36" s="121"/>
      <c r="G36" s="121"/>
      <c r="H36" s="121"/>
      <c r="I36" s="121"/>
      <c r="J36" s="121"/>
      <c r="K36" s="121"/>
      <c r="L36" s="330">
        <v>0</v>
      </c>
      <c r="M36" s="121"/>
    </row>
    <row r="37" spans="1:13" ht="16.350000000000001" customHeight="1" x14ac:dyDescent="0.2">
      <c r="A37" s="117"/>
      <c r="B37" s="121" t="s">
        <v>74</v>
      </c>
      <c r="C37" s="121"/>
      <c r="D37" s="121"/>
      <c r="E37" s="121"/>
      <c r="F37" s="121"/>
      <c r="G37" s="121"/>
      <c r="H37" s="121"/>
      <c r="I37" s="121"/>
      <c r="J37" s="121"/>
      <c r="K37" s="121"/>
      <c r="L37" s="330">
        <v>0</v>
      </c>
      <c r="M37" s="121"/>
    </row>
    <row r="38" spans="1:13" ht="16.350000000000001" customHeight="1" x14ac:dyDescent="0.2">
      <c r="A38" s="117"/>
      <c r="B38" s="121" t="s">
        <v>115</v>
      </c>
      <c r="C38" s="121"/>
      <c r="D38" s="121"/>
      <c r="E38" s="121"/>
      <c r="F38" s="121"/>
      <c r="G38" s="121"/>
      <c r="H38" s="121"/>
      <c r="I38" s="121"/>
      <c r="J38" s="121"/>
      <c r="K38" s="121"/>
      <c r="L38" s="330">
        <v>0</v>
      </c>
      <c r="M38" s="121"/>
    </row>
    <row r="39" spans="1:13" ht="16.350000000000001" customHeight="1" x14ac:dyDescent="0.2">
      <c r="A39" s="117"/>
      <c r="B39" s="121" t="s">
        <v>116</v>
      </c>
      <c r="C39" s="121"/>
      <c r="D39" s="121"/>
      <c r="E39" s="121"/>
      <c r="F39" s="121"/>
      <c r="G39" s="121"/>
      <c r="H39" s="121"/>
      <c r="I39" s="121"/>
      <c r="J39" s="121"/>
      <c r="K39" s="121"/>
      <c r="L39" s="330">
        <v>0</v>
      </c>
      <c r="M39" s="121"/>
    </row>
    <row r="40" spans="1:13" ht="16.350000000000001" customHeight="1" x14ac:dyDescent="0.2">
      <c r="A40" s="117"/>
      <c r="B40" s="121" t="s">
        <v>2</v>
      </c>
      <c r="C40" s="121" t="s">
        <v>63</v>
      </c>
      <c r="D40" s="457"/>
      <c r="E40" s="457"/>
      <c r="F40" s="457"/>
      <c r="G40" s="457"/>
      <c r="H40" s="457"/>
      <c r="I40" s="457"/>
      <c r="J40" s="457"/>
      <c r="K40" s="121"/>
      <c r="L40" s="330">
        <v>0</v>
      </c>
      <c r="M40" s="121"/>
    </row>
    <row r="41" spans="1:13" ht="16.350000000000001" customHeight="1" x14ac:dyDescent="0.2">
      <c r="A41" s="117"/>
      <c r="B41" s="121" t="s">
        <v>2</v>
      </c>
      <c r="C41" s="121" t="s">
        <v>63</v>
      </c>
      <c r="D41" s="457"/>
      <c r="E41" s="457"/>
      <c r="F41" s="457"/>
      <c r="G41" s="457"/>
      <c r="H41" s="457"/>
      <c r="I41" s="457"/>
      <c r="J41" s="457"/>
      <c r="K41" s="121"/>
      <c r="L41" s="330">
        <v>0</v>
      </c>
      <c r="M41" s="121"/>
    </row>
    <row r="42" spans="1:13" ht="16.350000000000001" customHeight="1" x14ac:dyDescent="0.2">
      <c r="A42" s="117"/>
      <c r="B42" s="121" t="s">
        <v>2</v>
      </c>
      <c r="C42" s="121" t="s">
        <v>63</v>
      </c>
      <c r="D42" s="457"/>
      <c r="E42" s="457"/>
      <c r="F42" s="457"/>
      <c r="G42" s="457"/>
      <c r="H42" s="457"/>
      <c r="I42" s="457"/>
      <c r="J42" s="457"/>
      <c r="K42" s="121"/>
      <c r="L42" s="331">
        <v>0</v>
      </c>
      <c r="M42" s="121"/>
    </row>
    <row r="43" spans="1:13" ht="17.649999999999999" customHeight="1" thickBot="1" x14ac:dyDescent="0.25">
      <c r="A43" s="117"/>
      <c r="B43" s="121"/>
      <c r="C43" s="121"/>
      <c r="D43" s="121"/>
      <c r="E43" s="121"/>
      <c r="F43" s="121"/>
      <c r="G43" s="121"/>
      <c r="H43" s="121"/>
      <c r="I43" s="121"/>
      <c r="J43" s="121"/>
      <c r="K43" s="121"/>
      <c r="L43" s="270">
        <f>SUM(L32:L42)</f>
        <v>0</v>
      </c>
      <c r="M43" s="121"/>
    </row>
    <row r="44" spans="1:13" ht="10.5" customHeight="1" thickTop="1" x14ac:dyDescent="0.2">
      <c r="A44" s="117"/>
      <c r="B44" s="121"/>
      <c r="C44" s="121"/>
      <c r="D44" s="121"/>
      <c r="E44" s="121"/>
      <c r="F44" s="121"/>
      <c r="G44" s="121"/>
      <c r="H44" s="121"/>
      <c r="I44" s="121"/>
      <c r="J44" s="121"/>
      <c r="K44" s="121"/>
      <c r="L44" s="121"/>
      <c r="M44" s="121"/>
    </row>
    <row r="45" spans="1:13" ht="12.95" customHeight="1" x14ac:dyDescent="0.2">
      <c r="A45" s="117"/>
      <c r="B45" s="121"/>
      <c r="C45" s="121"/>
      <c r="D45" s="121"/>
      <c r="E45" s="121"/>
      <c r="F45" s="121"/>
      <c r="G45" s="121"/>
      <c r="H45" s="121"/>
      <c r="I45" s="121"/>
      <c r="J45" s="121"/>
      <c r="K45" s="121"/>
      <c r="L45" s="121"/>
      <c r="M45" s="121"/>
    </row>
    <row r="46" spans="1:13" ht="15" customHeight="1" x14ac:dyDescent="0.2">
      <c r="A46" s="117"/>
      <c r="B46" s="121"/>
      <c r="C46" s="121"/>
      <c r="D46" s="121"/>
      <c r="E46" s="121"/>
      <c r="F46" s="121"/>
      <c r="G46" s="121"/>
      <c r="H46" s="121"/>
      <c r="I46" s="121"/>
      <c r="J46" s="121"/>
      <c r="K46" s="121"/>
      <c r="L46" s="121"/>
      <c r="M46" s="121"/>
    </row>
    <row r="47" spans="1:13" ht="0.95" customHeight="1" x14ac:dyDescent="0.2">
      <c r="A47" s="117"/>
      <c r="B47" s="121"/>
      <c r="C47" s="121"/>
      <c r="D47" s="121"/>
      <c r="E47" s="121"/>
      <c r="F47" s="121"/>
      <c r="G47" s="121"/>
      <c r="H47" s="121"/>
      <c r="I47" s="121"/>
      <c r="J47" s="121"/>
      <c r="K47" s="121"/>
      <c r="L47" s="121"/>
      <c r="M47" s="121"/>
    </row>
    <row r="48" spans="1:13" ht="17.25" customHeight="1" x14ac:dyDescent="0.25">
      <c r="A48" s="117"/>
      <c r="B48" s="121"/>
      <c r="C48" s="121"/>
      <c r="D48" s="121"/>
      <c r="E48" s="121"/>
      <c r="F48" s="121"/>
      <c r="G48" s="121"/>
      <c r="H48" s="121"/>
      <c r="I48" s="121"/>
      <c r="J48" s="121"/>
      <c r="K48" s="121"/>
      <c r="L48" s="272">
        <f>L43/12</f>
        <v>0</v>
      </c>
      <c r="M48" s="121"/>
    </row>
    <row r="49" spans="1:13" ht="14.25" customHeight="1" x14ac:dyDescent="0.2">
      <c r="A49" s="117"/>
      <c r="B49" s="121"/>
      <c r="C49" s="121"/>
      <c r="D49" s="121"/>
      <c r="E49" s="121"/>
      <c r="F49" s="121"/>
      <c r="G49" s="121"/>
      <c r="H49" s="121"/>
      <c r="I49" s="121"/>
      <c r="J49" s="121"/>
      <c r="K49" s="121"/>
      <c r="L49" s="121"/>
      <c r="M49" s="121"/>
    </row>
    <row r="50" spans="1:13" ht="15" x14ac:dyDescent="0.2">
      <c r="B50" s="124"/>
      <c r="C50" s="124"/>
      <c r="D50" s="124"/>
      <c r="E50" s="124"/>
      <c r="F50" s="124"/>
      <c r="G50" s="124"/>
      <c r="H50" s="124"/>
      <c r="I50" s="124"/>
      <c r="J50" s="124"/>
      <c r="K50" s="124"/>
      <c r="L50" s="124"/>
      <c r="M50" s="124"/>
    </row>
  </sheetData>
  <sheetProtection password="CA39" sheet="1" objects="1" scenarios="1"/>
  <protectedRanges>
    <protectedRange sqref="L32:L42" name="Range3"/>
    <protectedRange sqref="L28" name="Range2"/>
    <protectedRange sqref="L4:L25" name="Range1"/>
  </protectedRanges>
  <mergeCells count="6">
    <mergeCell ref="D42:J42"/>
    <mergeCell ref="D23:J23"/>
    <mergeCell ref="D24:J24"/>
    <mergeCell ref="D25:J25"/>
    <mergeCell ref="D40:J40"/>
    <mergeCell ref="D41:J41"/>
  </mergeCells>
  <pageMargins left="0.75" right="0.25" top="0.68" bottom="0.5" header="0.5" footer="0.4"/>
  <pageSetup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Products &amp; Services</vt:lpstr>
      <vt:lpstr>Sales Forecast</vt:lpstr>
      <vt:lpstr>Cashflow Projection</vt:lpstr>
      <vt:lpstr>Owner's Drawings</vt:lpstr>
      <vt:lpstr>'Cashflow Projection'!Print_Area</vt:lpstr>
      <vt:lpstr>'Products &amp; Services'!Print_Area</vt:lpstr>
      <vt:lpstr>'Sales Forecast'!Print_Area</vt:lpstr>
      <vt:lpstr>'Cashflow Projection'!Print_Titles</vt:lpstr>
    </vt:vector>
  </TitlesOfParts>
  <Company>Service Corps of Retired Executives (SCORE®)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dc:creator>
  <cp:lastModifiedBy>Jordanna Evans</cp:lastModifiedBy>
  <cp:lastPrinted>2018-10-30T21:33:40Z</cp:lastPrinted>
  <dcterms:created xsi:type="dcterms:W3CDTF">2001-02-13T23:13:55Z</dcterms:created>
  <dcterms:modified xsi:type="dcterms:W3CDTF">2019-09-03T21:01:28Z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TC010175121033</vt:lpwstr>
  </property>
</Properties>
</file>